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00" activeTab="1"/>
  </bookViews>
  <sheets>
    <sheet name="Foglio2" sheetId="1" r:id="rId1"/>
    <sheet name="M111" sheetId="2" r:id="rId2"/>
  </sheets>
  <definedNames>
    <definedName name="_Regression_Int" localSheetId="1" hidden="1">1</definedName>
    <definedName name="_xlnm.Print_Area" localSheetId="1">'M111'!$A$1:$P$19</definedName>
  </definedNames>
  <calcPr fullCalcOnLoad="1"/>
</workbook>
</file>

<file path=xl/sharedStrings.xml><?xml version="1.0" encoding="utf-8"?>
<sst xmlns="http://schemas.openxmlformats.org/spreadsheetml/2006/main" count="62" uniqueCount="38">
  <si>
    <t>Età media</t>
  </si>
  <si>
    <t>Indice di vecchiaia</t>
  </si>
  <si>
    <t>Indice demografico di dipendenza</t>
  </si>
  <si>
    <t>Saldo migratorio interno</t>
  </si>
  <si>
    <t>Saldo migratorio con l'estero</t>
  </si>
  <si>
    <t>PORDENONE</t>
  </si>
  <si>
    <t>UDINE</t>
  </si>
  <si>
    <t>GORIZIA</t>
  </si>
  <si>
    <t>TRIESTE</t>
  </si>
  <si>
    <t>SommaDiMASCHI_TOTALE</t>
  </si>
  <si>
    <t>SommaDiFEMMINE_TOTALE</t>
  </si>
  <si>
    <t>Campo1</t>
  </si>
  <si>
    <t>0-14</t>
  </si>
  <si>
    <t>Totale</t>
  </si>
  <si>
    <t>masc</t>
  </si>
  <si>
    <t>vecch</t>
  </si>
  <si>
    <t>dipend</t>
  </si>
  <si>
    <t>40-64</t>
  </si>
  <si>
    <t>15-39</t>
  </si>
  <si>
    <t>struttura</t>
  </si>
  <si>
    <t>60-64</t>
  </si>
  <si>
    <t>15-19</t>
  </si>
  <si>
    <t>ricambio</t>
  </si>
  <si>
    <t>SommaDiper la media</t>
  </si>
  <si>
    <t>ConteggioDitotalone</t>
  </si>
  <si>
    <t>Fonte:  ISTAT</t>
  </si>
  <si>
    <t>Tasso di natalità</t>
  </si>
  <si>
    <t>Tasso di mortalità</t>
  </si>
  <si>
    <t>Saldo migratorio per altri motivi</t>
  </si>
  <si>
    <t>Saldo migratorio totale</t>
  </si>
  <si>
    <t>Crescita naturale</t>
  </si>
  <si>
    <t>Crescita totale</t>
  </si>
  <si>
    <t>Tasso di nuzialità</t>
  </si>
  <si>
    <t>% 0-14 anni</t>
  </si>
  <si>
    <t>% 15-39 anni</t>
  </si>
  <si>
    <t>% 40-64 anni</t>
  </si>
  <si>
    <t>% 65 anni e più</t>
  </si>
  <si>
    <t>Tav. 2.5 - FVG INDICATORI DEMOGRAFICI PER PROVINCIA - Situazione al 1.1. - Anni 2006-2008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</si>
</sst>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_-;\-* #,##0.0_-;_-* &quot;-&quot;?_-;_-@_-"/>
    <numFmt numFmtId="176" formatCode="0.000"/>
    <numFmt numFmtId="177" formatCode="0.0"/>
    <numFmt numFmtId="178" formatCode="0.000_)"/>
    <numFmt numFmtId="179" formatCode="_-* #,##0_-;\-* #,##0_-;_-* &quot;-&quot;??_-;_-@_-"/>
  </numFmts>
  <fonts count="15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12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sz val="12"/>
      <name val="Arial Narrow"/>
      <family val="2"/>
    </font>
    <font>
      <sz val="8"/>
      <name val="Courier"/>
      <family val="0"/>
    </font>
    <font>
      <b/>
      <sz val="10"/>
      <name val="Courier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 style="thin"/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8">
    <xf numFmtId="170" fontId="0" fillId="0" borderId="0" xfId="0" applyAlignment="1">
      <alignment/>
    </xf>
    <xf numFmtId="177" fontId="6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wrapText="1"/>
    </xf>
    <xf numFmtId="170" fontId="12" fillId="0" borderId="0" xfId="0" applyFont="1" applyFill="1" applyBorder="1" applyAlignment="1">
      <alignment wrapText="1"/>
    </xf>
    <xf numFmtId="172" fontId="6" fillId="0" borderId="0" xfId="0" applyNumberFormat="1" applyFont="1" applyFill="1" applyBorder="1" applyAlignment="1">
      <alignment/>
    </xf>
    <xf numFmtId="170" fontId="6" fillId="0" borderId="1" xfId="0" applyFont="1" applyFill="1" applyBorder="1" applyAlignment="1">
      <alignment horizontal="right" vertical="center"/>
    </xf>
    <xf numFmtId="177" fontId="0" fillId="0" borderId="0" xfId="0" applyNumberFormat="1" applyAlignment="1">
      <alignment/>
    </xf>
    <xf numFmtId="170" fontId="14" fillId="0" borderId="0" xfId="0" applyFont="1" applyAlignment="1">
      <alignment/>
    </xf>
    <xf numFmtId="0" fontId="0" fillId="0" borderId="0" xfId="0" applyAlignment="1">
      <alignment/>
    </xf>
    <xf numFmtId="170" fontId="0" fillId="0" borderId="0" xfId="0" applyNumberFormat="1" applyAlignment="1">
      <alignment/>
    </xf>
    <xf numFmtId="170" fontId="6" fillId="0" borderId="0" xfId="0" applyFont="1" applyFill="1" applyAlignment="1">
      <alignment vertical="top"/>
    </xf>
    <xf numFmtId="170" fontId="6" fillId="0" borderId="0" xfId="0" applyFont="1" applyFill="1" applyAlignment="1">
      <alignment/>
    </xf>
    <xf numFmtId="170" fontId="6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/>
    </xf>
    <xf numFmtId="170" fontId="5" fillId="0" borderId="0" xfId="0" applyFont="1" applyFill="1" applyAlignment="1">
      <alignment vertical="center"/>
    </xf>
    <xf numFmtId="170" fontId="6" fillId="0" borderId="0" xfId="0" applyFont="1" applyFill="1" applyBorder="1" applyAlignment="1">
      <alignment/>
    </xf>
    <xf numFmtId="41" fontId="6" fillId="0" borderId="0" xfId="18" applyFont="1" applyFill="1" applyAlignment="1">
      <alignment/>
    </xf>
    <xf numFmtId="173" fontId="6" fillId="0" borderId="0" xfId="18" applyNumberFormat="1" applyFont="1" applyFill="1" applyAlignment="1">
      <alignment/>
    </xf>
    <xf numFmtId="178" fontId="0" fillId="0" borderId="0" xfId="0" applyFill="1" applyAlignment="1">
      <alignment vertical="top" wrapText="1"/>
    </xf>
    <xf numFmtId="177" fontId="6" fillId="0" borderId="0" xfId="18" applyNumberFormat="1" applyFont="1" applyFill="1" applyAlignment="1">
      <alignment/>
    </xf>
    <xf numFmtId="41" fontId="6" fillId="0" borderId="0" xfId="18" applyFont="1" applyFill="1" applyAlignment="1">
      <alignment vertical="top"/>
    </xf>
    <xf numFmtId="173" fontId="6" fillId="0" borderId="0" xfId="18" applyNumberFormat="1" applyFont="1" applyFill="1" applyAlignment="1">
      <alignment vertical="top"/>
    </xf>
    <xf numFmtId="177" fontId="6" fillId="0" borderId="0" xfId="18" applyNumberFormat="1" applyFont="1" applyFill="1" applyAlignment="1">
      <alignment vertical="top"/>
    </xf>
    <xf numFmtId="170" fontId="0" fillId="0" borderId="0" xfId="0" applyFill="1" applyAlignment="1">
      <alignment/>
    </xf>
    <xf numFmtId="177" fontId="14" fillId="0" borderId="0" xfId="0" applyNumberFormat="1" applyFont="1" applyFill="1" applyAlignment="1">
      <alignment/>
    </xf>
    <xf numFmtId="177" fontId="0" fillId="0" borderId="0" xfId="0" applyNumberFormat="1" applyFill="1" applyAlignment="1">
      <alignment/>
    </xf>
    <xf numFmtId="178" fontId="7" fillId="0" borderId="0" xfId="0" applyFont="1" applyFill="1" applyAlignment="1">
      <alignment vertical="top" wrapText="1"/>
    </xf>
    <xf numFmtId="178" fontId="0" fillId="0" borderId="0" xfId="0" applyFill="1" applyAlignment="1">
      <alignment vertical="top" wrapText="1"/>
    </xf>
    <xf numFmtId="170" fontId="11" fillId="0" borderId="2" xfId="0" applyFont="1" applyFill="1" applyBorder="1" applyAlignment="1">
      <alignment vertical="top" wrapText="1"/>
    </xf>
    <xf numFmtId="170" fontId="10" fillId="0" borderId="3" xfId="0" applyFont="1" applyFill="1" applyBorder="1" applyAlignment="1">
      <alignment horizontal="left" vertical="top" wrapText="1"/>
    </xf>
    <xf numFmtId="170" fontId="6" fillId="0" borderId="4" xfId="0" applyFont="1" applyFill="1" applyBorder="1" applyAlignment="1">
      <alignment horizontal="left" vertical="center" wrapText="1"/>
    </xf>
    <xf numFmtId="170" fontId="6" fillId="0" borderId="2" xfId="0" applyFont="1" applyFill="1" applyBorder="1" applyAlignment="1">
      <alignment horizontal="left" vertical="center" wrapText="1"/>
    </xf>
    <xf numFmtId="170" fontId="6" fillId="0" borderId="5" xfId="0" applyFont="1" applyFill="1" applyBorder="1" applyAlignment="1">
      <alignment horizontal="center" vertical="center"/>
    </xf>
    <xf numFmtId="170" fontId="6" fillId="0" borderId="5" xfId="0" applyFont="1" applyFill="1" applyBorder="1" applyAlignment="1">
      <alignment horizontal="center" vertical="center"/>
    </xf>
    <xf numFmtId="170" fontId="6" fillId="0" borderId="0" xfId="0" applyFont="1" applyFill="1" applyBorder="1" applyAlignment="1">
      <alignment vertical="center"/>
    </xf>
    <xf numFmtId="170" fontId="6" fillId="0" borderId="3" xfId="0" applyFont="1" applyFill="1" applyBorder="1" applyAlignment="1">
      <alignment/>
    </xf>
    <xf numFmtId="172" fontId="6" fillId="0" borderId="3" xfId="0" applyNumberFormat="1" applyFont="1" applyFill="1" applyBorder="1" applyAlignment="1">
      <alignment/>
    </xf>
    <xf numFmtId="177" fontId="6" fillId="0" borderId="3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workbookViewId="0" topLeftCell="A49">
      <selection activeCell="J25" sqref="J25"/>
    </sheetView>
  </sheetViews>
  <sheetFormatPr defaultColWidth="9.00390625" defaultRowHeight="12.75"/>
  <cols>
    <col min="2" max="2" width="21.25390625" style="0" bestFit="1" customWidth="1"/>
    <col min="11" max="11" width="20.125" style="0" bestFit="1" customWidth="1"/>
  </cols>
  <sheetData>
    <row r="1" spans="1:12" ht="12">
      <c r="A1" t="s">
        <v>11</v>
      </c>
      <c r="B1" t="s">
        <v>9</v>
      </c>
      <c r="C1" t="s">
        <v>10</v>
      </c>
      <c r="F1" t="s">
        <v>14</v>
      </c>
      <c r="J1" t="s">
        <v>11</v>
      </c>
      <c r="K1" t="s">
        <v>23</v>
      </c>
      <c r="L1" t="s">
        <v>0</v>
      </c>
    </row>
    <row r="2" spans="1:12" ht="12">
      <c r="A2">
        <v>30</v>
      </c>
      <c r="B2">
        <v>260219</v>
      </c>
      <c r="C2">
        <v>275730</v>
      </c>
      <c r="D2">
        <f>SUM(B2:C2)</f>
        <v>535949</v>
      </c>
      <c r="F2">
        <f>+B2/C2*100</f>
        <v>94.37456932506437</v>
      </c>
      <c r="J2">
        <v>30</v>
      </c>
      <c r="K2">
        <v>23975804</v>
      </c>
      <c r="L2" s="6">
        <f>+K2/D2</f>
        <v>44.73523413608385</v>
      </c>
    </row>
    <row r="3" spans="1:12" ht="12">
      <c r="A3">
        <v>31</v>
      </c>
      <c r="B3">
        <v>69153</v>
      </c>
      <c r="C3">
        <v>72760</v>
      </c>
      <c r="D3">
        <f>SUM(B3:C3)</f>
        <v>141913</v>
      </c>
      <c r="F3">
        <f>+B3/C3*100</f>
        <v>95.04260582737768</v>
      </c>
      <c r="J3">
        <v>31</v>
      </c>
      <c r="K3">
        <v>6485536.5</v>
      </c>
      <c r="L3" s="6">
        <f>+K3/D3</f>
        <v>45.700792034556386</v>
      </c>
    </row>
    <row r="4" spans="1:12" ht="12">
      <c r="A4">
        <v>32</v>
      </c>
      <c r="B4">
        <v>113512</v>
      </c>
      <c r="C4">
        <v>126143</v>
      </c>
      <c r="D4">
        <f>SUM(B4:C4)</f>
        <v>239655</v>
      </c>
      <c r="F4">
        <f>+B4/C4*100</f>
        <v>89.98676105689574</v>
      </c>
      <c r="J4">
        <v>32</v>
      </c>
      <c r="K4">
        <v>11374644.5</v>
      </c>
      <c r="L4" s="6">
        <f>+K4/D4</f>
        <v>47.462579541424134</v>
      </c>
    </row>
    <row r="5" spans="1:12" ht="12">
      <c r="A5">
        <v>93</v>
      </c>
      <c r="B5">
        <v>150865</v>
      </c>
      <c r="C5">
        <v>156599</v>
      </c>
      <c r="D5">
        <f>SUM(B5:C5)</f>
        <v>307464</v>
      </c>
      <c r="F5">
        <f>+B5/C5*100</f>
        <v>96.3384185084196</v>
      </c>
      <c r="J5">
        <v>93</v>
      </c>
      <c r="K5">
        <v>13221998.5</v>
      </c>
      <c r="L5" s="6">
        <f>+K5/D5</f>
        <v>43.00340365050868</v>
      </c>
    </row>
    <row r="6" spans="1:6" ht="12">
      <c r="A6" t="s">
        <v>13</v>
      </c>
      <c r="B6">
        <f>SUM(B2:B5)</f>
        <v>593749</v>
      </c>
      <c r="C6">
        <f>SUM(C2:C5)</f>
        <v>631232</v>
      </c>
      <c r="D6">
        <f>SUM(B6:C6)</f>
        <v>1224981</v>
      </c>
      <c r="F6">
        <f>+B6/C6*100</f>
        <v>94.0619296867079</v>
      </c>
    </row>
    <row r="10" ht="12">
      <c r="A10" t="s">
        <v>12</v>
      </c>
    </row>
    <row r="11" spans="1:3" ht="12">
      <c r="A11" t="s">
        <v>11</v>
      </c>
      <c r="B11" t="s">
        <v>9</v>
      </c>
      <c r="C11" t="s">
        <v>10</v>
      </c>
    </row>
    <row r="12" spans="1:7" ht="12">
      <c r="A12">
        <v>30</v>
      </c>
      <c r="B12">
        <v>33588</v>
      </c>
      <c r="C12">
        <v>31695</v>
      </c>
      <c r="D12">
        <f>SUM(B12:C12)</f>
        <v>65283</v>
      </c>
      <c r="F12" s="6">
        <f aca="true" t="shared" si="0" ref="F12:G15">+B12/B2*100</f>
        <v>12.907589376640447</v>
      </c>
      <c r="G12" s="6">
        <f t="shared" si="0"/>
        <v>11.494940702861495</v>
      </c>
    </row>
    <row r="13" spans="1:7" ht="12">
      <c r="A13">
        <v>31</v>
      </c>
      <c r="B13">
        <v>8762</v>
      </c>
      <c r="C13">
        <v>8155</v>
      </c>
      <c r="D13">
        <f>SUM(B13:C13)</f>
        <v>16917</v>
      </c>
      <c r="F13" s="6">
        <f t="shared" si="0"/>
        <v>12.67045536708458</v>
      </c>
      <c r="G13" s="6">
        <f t="shared" si="0"/>
        <v>11.208081363386476</v>
      </c>
    </row>
    <row r="14" spans="1:7" ht="12">
      <c r="A14">
        <v>32</v>
      </c>
      <c r="B14">
        <v>13323</v>
      </c>
      <c r="C14">
        <v>12625</v>
      </c>
      <c r="D14">
        <f>SUM(B14:C14)</f>
        <v>25948</v>
      </c>
      <c r="F14" s="6">
        <f t="shared" si="0"/>
        <v>11.737085065896116</v>
      </c>
      <c r="G14" s="6">
        <f t="shared" si="0"/>
        <v>10.008482436599731</v>
      </c>
    </row>
    <row r="15" spans="1:7" ht="12">
      <c r="A15">
        <v>93</v>
      </c>
      <c r="B15">
        <v>21301</v>
      </c>
      <c r="C15">
        <v>20094</v>
      </c>
      <c r="D15">
        <f>SUM(B15:C15)</f>
        <v>41395</v>
      </c>
      <c r="F15" s="6">
        <f t="shared" si="0"/>
        <v>14.119245683226724</v>
      </c>
      <c r="G15" s="6">
        <f t="shared" si="0"/>
        <v>12.831499562577028</v>
      </c>
    </row>
    <row r="16" spans="6:7" ht="12">
      <c r="F16" s="6"/>
      <c r="G16" s="6"/>
    </row>
    <row r="17" spans="6:7" ht="12">
      <c r="F17" s="6"/>
      <c r="G17" s="6"/>
    </row>
    <row r="18" spans="1:7" ht="12">
      <c r="A18" t="s">
        <v>11</v>
      </c>
      <c r="B18" t="s">
        <v>9</v>
      </c>
      <c r="C18" t="s">
        <v>10</v>
      </c>
      <c r="F18" s="6"/>
      <c r="G18" s="6"/>
    </row>
    <row r="19" spans="1:7" ht="12">
      <c r="A19">
        <v>30</v>
      </c>
      <c r="B19">
        <v>177546</v>
      </c>
      <c r="C19">
        <v>173532</v>
      </c>
      <c r="D19">
        <f>SUM(B19:C19)</f>
        <v>351078</v>
      </c>
      <c r="F19" s="6">
        <f aca="true" t="shared" si="1" ref="F19:G22">+B19/B2*100</f>
        <v>68.229452883917</v>
      </c>
      <c r="G19" s="6">
        <f t="shared" si="1"/>
        <v>62.93548036122294</v>
      </c>
    </row>
    <row r="20" spans="1:7" ht="12">
      <c r="A20">
        <v>31</v>
      </c>
      <c r="B20">
        <v>46642</v>
      </c>
      <c r="C20">
        <v>43875</v>
      </c>
      <c r="D20">
        <f>SUM(B20:C20)</f>
        <v>90517</v>
      </c>
      <c r="F20" s="6">
        <f t="shared" si="1"/>
        <v>67.44754385203824</v>
      </c>
      <c r="G20" s="6">
        <f t="shared" si="1"/>
        <v>60.30098955470038</v>
      </c>
    </row>
    <row r="21" spans="1:7" ht="12">
      <c r="A21">
        <v>32</v>
      </c>
      <c r="B21">
        <v>74360</v>
      </c>
      <c r="C21">
        <v>74116</v>
      </c>
      <c r="D21">
        <f>SUM(B21:C21)</f>
        <v>148476</v>
      </c>
      <c r="F21" s="6">
        <f t="shared" si="1"/>
        <v>65.50849249418563</v>
      </c>
      <c r="G21" s="6">
        <f t="shared" si="1"/>
        <v>58.75553934820006</v>
      </c>
    </row>
    <row r="22" spans="1:7" ht="12">
      <c r="A22">
        <v>93</v>
      </c>
      <c r="B22">
        <v>104187</v>
      </c>
      <c r="C22">
        <v>99985</v>
      </c>
      <c r="D22">
        <f>SUM(B22:C22)</f>
        <v>204172</v>
      </c>
      <c r="F22" s="6">
        <f t="shared" si="1"/>
        <v>69.05975541046631</v>
      </c>
      <c r="G22" s="6">
        <f t="shared" si="1"/>
        <v>63.847789577200366</v>
      </c>
    </row>
    <row r="23" spans="6:7" ht="12">
      <c r="F23" s="6"/>
      <c r="G23" s="6"/>
    </row>
    <row r="24" spans="6:7" ht="12">
      <c r="F24" s="6"/>
      <c r="G24" s="6"/>
    </row>
    <row r="25" spans="1:7" ht="12">
      <c r="A25" t="s">
        <v>11</v>
      </c>
      <c r="B25" t="s">
        <v>9</v>
      </c>
      <c r="C25" t="s">
        <v>10</v>
      </c>
      <c r="F25" s="6"/>
      <c r="G25" s="6"/>
    </row>
    <row r="26" spans="1:7" ht="12">
      <c r="A26">
        <v>30</v>
      </c>
      <c r="B26">
        <v>49085</v>
      </c>
      <c r="C26">
        <v>70503</v>
      </c>
      <c r="D26">
        <f>SUM(B26:C26)</f>
        <v>119588</v>
      </c>
      <c r="F26" s="6">
        <f aca="true" t="shared" si="2" ref="F26:G29">+B26/B2*100</f>
        <v>18.862957739442546</v>
      </c>
      <c r="G26" s="6">
        <f t="shared" si="2"/>
        <v>25.569578935915573</v>
      </c>
    </row>
    <row r="27" spans="1:7" ht="12">
      <c r="A27">
        <v>31</v>
      </c>
      <c r="B27">
        <v>13749</v>
      </c>
      <c r="C27">
        <v>20730</v>
      </c>
      <c r="D27">
        <f>SUM(B27:C27)</f>
        <v>34479</v>
      </c>
      <c r="F27" s="6">
        <f t="shared" si="2"/>
        <v>19.882000780877185</v>
      </c>
      <c r="G27" s="6">
        <f t="shared" si="2"/>
        <v>28.49092908191314</v>
      </c>
    </row>
    <row r="28" spans="1:7" ht="12">
      <c r="A28">
        <v>32</v>
      </c>
      <c r="B28">
        <v>25829</v>
      </c>
      <c r="C28">
        <v>39402</v>
      </c>
      <c r="D28">
        <f>SUM(B28:C28)</f>
        <v>65231</v>
      </c>
      <c r="F28" s="6">
        <f t="shared" si="2"/>
        <v>22.754422439918244</v>
      </c>
      <c r="G28" s="6">
        <f t="shared" si="2"/>
        <v>31.235978215200213</v>
      </c>
    </row>
    <row r="29" spans="1:7" ht="12">
      <c r="A29">
        <v>93</v>
      </c>
      <c r="B29">
        <v>25377</v>
      </c>
      <c r="C29">
        <v>36520</v>
      </c>
      <c r="D29">
        <f>SUM(B29:C29)</f>
        <v>61897</v>
      </c>
      <c r="F29" s="6">
        <f t="shared" si="2"/>
        <v>16.820998906306965</v>
      </c>
      <c r="G29" s="6">
        <f t="shared" si="2"/>
        <v>23.320710860222608</v>
      </c>
    </row>
    <row r="32" spans="1:4" ht="12">
      <c r="A32" t="s">
        <v>15</v>
      </c>
      <c r="B32">
        <v>30</v>
      </c>
      <c r="D32" s="8">
        <f>+D26/D12*100</f>
        <v>183.18398357918602</v>
      </c>
    </row>
    <row r="33" spans="2:4" ht="12">
      <c r="B33">
        <v>31</v>
      </c>
      <c r="D33" s="8">
        <f>+D27/D13*100</f>
        <v>203.81273275403439</v>
      </c>
    </row>
    <row r="34" spans="2:4" ht="12">
      <c r="B34">
        <v>32</v>
      </c>
      <c r="D34" s="8">
        <f>+D28/D14*100</f>
        <v>251.39124402651456</v>
      </c>
    </row>
    <row r="35" spans="2:4" ht="12">
      <c r="B35">
        <v>93</v>
      </c>
      <c r="D35" s="9">
        <f>+D29/D15*100</f>
        <v>149.52772073921972</v>
      </c>
    </row>
    <row r="36" ht="12">
      <c r="D36" s="8"/>
    </row>
    <row r="37" spans="1:4" ht="12">
      <c r="A37" t="s">
        <v>16</v>
      </c>
      <c r="B37">
        <v>30</v>
      </c>
      <c r="D37" s="6">
        <f>+(D12+D26)/D19*100</f>
        <v>52.65809877007389</v>
      </c>
    </row>
    <row r="38" spans="2:4" ht="12">
      <c r="B38">
        <v>31</v>
      </c>
      <c r="D38" s="6">
        <f>+(D13+D27)/D20*100</f>
        <v>56.78049427179425</v>
      </c>
    </row>
    <row r="39" spans="2:4" ht="12">
      <c r="B39">
        <v>32</v>
      </c>
      <c r="D39" s="6">
        <f>+(D14+D28)/D21*100</f>
        <v>61.40992483633718</v>
      </c>
    </row>
    <row r="40" spans="2:4" ht="12">
      <c r="B40">
        <v>93</v>
      </c>
      <c r="D40" s="6">
        <f>+(D15+D29)/D22*100</f>
        <v>50.590678447583414</v>
      </c>
    </row>
    <row r="42" ht="12">
      <c r="A42" s="7" t="s">
        <v>17</v>
      </c>
    </row>
    <row r="44" spans="1:3" ht="12">
      <c r="A44" t="s">
        <v>11</v>
      </c>
      <c r="B44" t="s">
        <v>9</v>
      </c>
      <c r="C44" t="s">
        <v>10</v>
      </c>
    </row>
    <row r="45" spans="1:4" ht="12">
      <c r="A45">
        <v>30</v>
      </c>
      <c r="B45">
        <v>97204</v>
      </c>
      <c r="C45">
        <v>97021</v>
      </c>
      <c r="D45">
        <f>SUM(B45:C45)</f>
        <v>194225</v>
      </c>
    </row>
    <row r="46" spans="1:4" ht="12">
      <c r="A46">
        <v>31</v>
      </c>
      <c r="B46">
        <v>25843</v>
      </c>
      <c r="C46">
        <v>24916</v>
      </c>
      <c r="D46">
        <f>SUM(B46:C46)</f>
        <v>50759</v>
      </c>
    </row>
    <row r="47" spans="1:4" ht="12">
      <c r="A47">
        <v>32</v>
      </c>
      <c r="B47">
        <v>42371</v>
      </c>
      <c r="C47">
        <v>43587</v>
      </c>
      <c r="D47">
        <f>SUM(B47:C47)</f>
        <v>85958</v>
      </c>
    </row>
    <row r="48" spans="1:4" ht="12">
      <c r="A48">
        <v>93</v>
      </c>
      <c r="B48">
        <v>53551</v>
      </c>
      <c r="C48">
        <v>53014</v>
      </c>
      <c r="D48">
        <f>SUM(B48:C48)</f>
        <v>106565</v>
      </c>
    </row>
    <row r="50" ht="12">
      <c r="A50" s="7" t="s">
        <v>18</v>
      </c>
    </row>
    <row r="51" spans="1:3" ht="12">
      <c r="A51" t="s">
        <v>11</v>
      </c>
      <c r="B51" t="s">
        <v>9</v>
      </c>
      <c r="C51" t="s">
        <v>10</v>
      </c>
    </row>
    <row r="52" spans="1:4" ht="12">
      <c r="A52">
        <v>30</v>
      </c>
      <c r="B52">
        <v>80342</v>
      </c>
      <c r="C52">
        <v>76511</v>
      </c>
      <c r="D52">
        <f>SUM(B52:C52)</f>
        <v>156853</v>
      </c>
    </row>
    <row r="53" spans="1:4" ht="12">
      <c r="A53">
        <v>31</v>
      </c>
      <c r="B53">
        <v>20799</v>
      </c>
      <c r="C53">
        <v>18959</v>
      </c>
      <c r="D53">
        <f>SUM(B53:C53)</f>
        <v>39758</v>
      </c>
    </row>
    <row r="54" spans="1:4" ht="12">
      <c r="A54">
        <v>32</v>
      </c>
      <c r="B54">
        <v>31989</v>
      </c>
      <c r="C54">
        <v>30529</v>
      </c>
      <c r="D54">
        <f>SUM(B54:C54)</f>
        <v>62518</v>
      </c>
    </row>
    <row r="55" spans="1:4" ht="12">
      <c r="A55">
        <v>93</v>
      </c>
      <c r="B55">
        <v>50636</v>
      </c>
      <c r="C55">
        <v>46971</v>
      </c>
      <c r="D55">
        <f>SUM(B55:C55)</f>
        <v>97607</v>
      </c>
    </row>
    <row r="59" spans="1:4" ht="12">
      <c r="A59" t="s">
        <v>19</v>
      </c>
      <c r="C59">
        <v>30</v>
      </c>
      <c r="D59" s="6">
        <f>+D45/D52*100</f>
        <v>123.82613019833857</v>
      </c>
    </row>
    <row r="60" spans="3:4" ht="12">
      <c r="C60">
        <v>31</v>
      </c>
      <c r="D60" s="6">
        <f>+D46/D53*100</f>
        <v>127.66990291262137</v>
      </c>
    </row>
    <row r="61" spans="3:4" ht="12">
      <c r="C61">
        <v>32</v>
      </c>
      <c r="D61" s="6">
        <f>+D47/D54*100</f>
        <v>137.49320195783613</v>
      </c>
    </row>
    <row r="62" spans="3:4" ht="12">
      <c r="C62">
        <v>93</v>
      </c>
      <c r="D62" s="6">
        <f>+D48/D55*100</f>
        <v>109.17762045754915</v>
      </c>
    </row>
    <row r="63" ht="12">
      <c r="A63" t="s">
        <v>20</v>
      </c>
    </row>
    <row r="65" spans="1:3" ht="12">
      <c r="A65" t="s">
        <v>11</v>
      </c>
      <c r="B65" t="s">
        <v>9</v>
      </c>
      <c r="C65" t="s">
        <v>10</v>
      </c>
    </row>
    <row r="66" spans="1:4" ht="12">
      <c r="A66">
        <v>30</v>
      </c>
      <c r="B66">
        <v>17867</v>
      </c>
      <c r="C66">
        <v>18379</v>
      </c>
      <c r="D66">
        <f>SUM(B66:C66)</f>
        <v>36246</v>
      </c>
    </row>
    <row r="67" spans="1:4" ht="12">
      <c r="A67">
        <v>31</v>
      </c>
      <c r="B67">
        <v>4580</v>
      </c>
      <c r="C67">
        <v>4861</v>
      </c>
      <c r="D67">
        <f>SUM(B67:C67)</f>
        <v>9441</v>
      </c>
    </row>
    <row r="68" spans="1:4" ht="12">
      <c r="A68">
        <v>32</v>
      </c>
      <c r="B68">
        <v>7906</v>
      </c>
      <c r="C68">
        <v>8869</v>
      </c>
      <c r="D68">
        <f>SUM(B68:C68)</f>
        <v>16775</v>
      </c>
    </row>
    <row r="69" spans="1:4" ht="12">
      <c r="A69">
        <v>93</v>
      </c>
      <c r="B69">
        <v>9350</v>
      </c>
      <c r="C69">
        <v>9414</v>
      </c>
      <c r="D69">
        <f>SUM(B69:C69)</f>
        <v>18764</v>
      </c>
    </row>
    <row r="71" ht="12">
      <c r="A71" t="s">
        <v>21</v>
      </c>
    </row>
    <row r="72" spans="1:3" ht="12">
      <c r="A72" t="s">
        <v>11</v>
      </c>
      <c r="B72" t="s">
        <v>9</v>
      </c>
      <c r="C72" t="s">
        <v>10</v>
      </c>
    </row>
    <row r="73" spans="1:4" ht="12">
      <c r="A73">
        <v>30</v>
      </c>
      <c r="B73">
        <v>11120</v>
      </c>
      <c r="C73">
        <v>10808</v>
      </c>
      <c r="D73">
        <f>SUM(B73:C73)</f>
        <v>21928</v>
      </c>
    </row>
    <row r="74" spans="1:4" ht="12">
      <c r="A74">
        <v>31</v>
      </c>
      <c r="B74">
        <v>2833</v>
      </c>
      <c r="C74">
        <v>2624</v>
      </c>
      <c r="D74">
        <f>SUM(B74:C74)</f>
        <v>5457</v>
      </c>
    </row>
    <row r="75" spans="1:4" ht="12">
      <c r="A75">
        <v>32</v>
      </c>
      <c r="B75">
        <v>4609</v>
      </c>
      <c r="C75">
        <v>4318</v>
      </c>
      <c r="D75">
        <f>SUM(B75:C75)</f>
        <v>8927</v>
      </c>
    </row>
    <row r="76" spans="1:4" ht="12">
      <c r="A76">
        <v>93</v>
      </c>
      <c r="B76">
        <v>6816</v>
      </c>
      <c r="C76">
        <v>6406</v>
      </c>
      <c r="D76">
        <f>SUM(B76:C76)</f>
        <v>13222</v>
      </c>
    </row>
    <row r="79" ht="12">
      <c r="A79" t="s">
        <v>22</v>
      </c>
    </row>
    <row r="80" spans="1:4" ht="12">
      <c r="A80">
        <v>30</v>
      </c>
      <c r="D80" s="6">
        <f>+D66/D73*100</f>
        <v>165.29551258664722</v>
      </c>
    </row>
    <row r="81" spans="1:4" ht="12">
      <c r="A81">
        <v>31</v>
      </c>
      <c r="D81" s="6">
        <f>+D67/D74*100</f>
        <v>173.0071467839472</v>
      </c>
    </row>
    <row r="82" spans="1:4" ht="12">
      <c r="A82">
        <v>32</v>
      </c>
      <c r="D82" s="6">
        <f>+D68/D75*100</f>
        <v>187.91307270079534</v>
      </c>
    </row>
    <row r="83" spans="1:4" ht="12">
      <c r="A83">
        <v>93</v>
      </c>
      <c r="D83" s="6">
        <f>+D69/D76*100</f>
        <v>141.91499016790198</v>
      </c>
    </row>
    <row r="89" spans="1:3" ht="12">
      <c r="A89" t="s">
        <v>11</v>
      </c>
      <c r="B89" t="s">
        <v>23</v>
      </c>
      <c r="C89" t="s">
        <v>24</v>
      </c>
    </row>
    <row r="90" spans="1:3" ht="12">
      <c r="A90">
        <v>30</v>
      </c>
      <c r="B90">
        <v>23975804</v>
      </c>
      <c r="C90">
        <v>15344</v>
      </c>
    </row>
    <row r="91" spans="1:3" ht="12">
      <c r="A91">
        <v>31</v>
      </c>
      <c r="B91">
        <v>6485536.5</v>
      </c>
      <c r="C91">
        <v>2800</v>
      </c>
    </row>
    <row r="92" spans="1:3" ht="12">
      <c r="A92">
        <v>32</v>
      </c>
      <c r="B92">
        <v>11374644.5</v>
      </c>
      <c r="C92">
        <v>672</v>
      </c>
    </row>
    <row r="93" spans="1:3" ht="12">
      <c r="A93">
        <v>93</v>
      </c>
      <c r="B93">
        <v>13221998.5</v>
      </c>
      <c r="C93">
        <v>5712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R58"/>
  <sheetViews>
    <sheetView tabSelected="1" zoomScaleSheetLayoutView="100" workbookViewId="0" topLeftCell="A1">
      <selection activeCell="A19" sqref="A19:P19"/>
    </sheetView>
  </sheetViews>
  <sheetFormatPr defaultColWidth="9.625" defaultRowHeight="12.75"/>
  <cols>
    <col min="1" max="1" width="21.25390625" style="11" customWidth="1"/>
    <col min="2" max="4" width="5.625" style="11" customWidth="1"/>
    <col min="5" max="5" width="0.875" style="11" customWidth="1"/>
    <col min="6" max="8" width="5.625" style="11" customWidth="1"/>
    <col min="9" max="9" width="0.875" style="11" customWidth="1"/>
    <col min="10" max="12" width="5.625" style="11" customWidth="1"/>
    <col min="13" max="13" width="0.875" style="11" customWidth="1"/>
    <col min="14" max="16" width="5.625" style="11" customWidth="1"/>
    <col min="17" max="16384" width="9.625" style="11" customWidth="1"/>
  </cols>
  <sheetData>
    <row r="1" spans="1:16" s="10" customFormat="1" ht="14.25" thickBot="1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2.75" customHeight="1" thickTop="1">
      <c r="A2" s="31"/>
      <c r="B2" s="32" t="s">
        <v>5</v>
      </c>
      <c r="C2" s="32"/>
      <c r="D2" s="32"/>
      <c r="E2" s="33"/>
      <c r="F2" s="32" t="s">
        <v>6</v>
      </c>
      <c r="G2" s="32"/>
      <c r="H2" s="32"/>
      <c r="I2" s="33"/>
      <c r="J2" s="32" t="s">
        <v>7</v>
      </c>
      <c r="K2" s="32"/>
      <c r="L2" s="32"/>
      <c r="M2" s="33"/>
      <c r="N2" s="32" t="s">
        <v>8</v>
      </c>
      <c r="O2" s="32"/>
      <c r="P2" s="32"/>
    </row>
    <row r="3" spans="1:16" s="12" customFormat="1" ht="15" customHeight="1">
      <c r="A3" s="30"/>
      <c r="B3" s="5">
        <v>2006</v>
      </c>
      <c r="C3" s="5">
        <v>2007</v>
      </c>
      <c r="D3" s="5">
        <v>2008</v>
      </c>
      <c r="E3" s="5"/>
      <c r="F3" s="5">
        <v>2006</v>
      </c>
      <c r="G3" s="5">
        <v>2007</v>
      </c>
      <c r="H3" s="5">
        <v>2008</v>
      </c>
      <c r="I3" s="5"/>
      <c r="J3" s="5">
        <v>2006</v>
      </c>
      <c r="K3" s="5">
        <v>2007</v>
      </c>
      <c r="L3" s="5">
        <v>2008</v>
      </c>
      <c r="M3" s="5"/>
      <c r="N3" s="5">
        <v>2006</v>
      </c>
      <c r="O3" s="5">
        <v>2007</v>
      </c>
      <c r="P3" s="5">
        <v>2008</v>
      </c>
    </row>
    <row r="4" spans="1:16" ht="16.5" customHeight="1">
      <c r="A4" s="15" t="s">
        <v>26</v>
      </c>
      <c r="B4" s="4">
        <v>9.5</v>
      </c>
      <c r="C4" s="4">
        <v>10</v>
      </c>
      <c r="D4" s="4">
        <v>10.286092168885716</v>
      </c>
      <c r="E4" s="4"/>
      <c r="F4" s="4">
        <v>8.4</v>
      </c>
      <c r="G4" s="4">
        <v>8.3</v>
      </c>
      <c r="H4" s="1">
        <v>8.396442471161818</v>
      </c>
      <c r="I4" s="1"/>
      <c r="J4" s="4">
        <v>7.9</v>
      </c>
      <c r="K4" s="4">
        <v>8.1</v>
      </c>
      <c r="L4" s="1">
        <v>8.136254003679678</v>
      </c>
      <c r="M4" s="1"/>
      <c r="N4" s="4">
        <v>7</v>
      </c>
      <c r="O4" s="4">
        <v>7.6</v>
      </c>
      <c r="P4" s="1">
        <v>7.531148975937112</v>
      </c>
    </row>
    <row r="5" spans="1:16" s="10" customFormat="1" ht="16.5" customHeight="1">
      <c r="A5" s="15" t="s">
        <v>27</v>
      </c>
      <c r="B5" s="4">
        <v>9.8</v>
      </c>
      <c r="C5" s="4">
        <v>9.5</v>
      </c>
      <c r="D5" s="4">
        <v>9.402182275315015</v>
      </c>
      <c r="E5" s="4"/>
      <c r="F5" s="4">
        <v>11.3</v>
      </c>
      <c r="G5" s="4">
        <v>10.9</v>
      </c>
      <c r="H5" s="1">
        <v>10.779368580782037</v>
      </c>
      <c r="I5" s="1"/>
      <c r="J5" s="4">
        <v>11.4</v>
      </c>
      <c r="K5" s="4">
        <v>11.7</v>
      </c>
      <c r="L5" s="1">
        <v>11.427481751695936</v>
      </c>
      <c r="M5" s="1"/>
      <c r="N5" s="4">
        <v>14.2</v>
      </c>
      <c r="O5" s="4">
        <v>14.2</v>
      </c>
      <c r="P5" s="1">
        <v>14.119318602276259</v>
      </c>
    </row>
    <row r="6" spans="1:16" s="10" customFormat="1" ht="16.5" customHeight="1">
      <c r="A6" s="15" t="s">
        <v>32</v>
      </c>
      <c r="B6" s="4">
        <v>4.1</v>
      </c>
      <c r="C6" s="4">
        <v>3.9</v>
      </c>
      <c r="D6" s="4">
        <v>3.522544612896573</v>
      </c>
      <c r="E6" s="4"/>
      <c r="F6" s="4">
        <v>3.3</v>
      </c>
      <c r="G6" s="4">
        <v>3.3</v>
      </c>
      <c r="H6" s="1">
        <v>3.293383726975117</v>
      </c>
      <c r="I6" s="1"/>
      <c r="J6" s="4">
        <v>3.5</v>
      </c>
      <c r="K6" s="4">
        <v>3.4</v>
      </c>
      <c r="L6" s="1">
        <v>3.644363772481522</v>
      </c>
      <c r="M6" s="1"/>
      <c r="N6" s="4">
        <v>3.8</v>
      </c>
      <c r="O6" s="4">
        <v>3.6</v>
      </c>
      <c r="P6" s="1">
        <v>3.4209430216356673</v>
      </c>
    </row>
    <row r="7" spans="1:16" ht="16.5" customHeight="1">
      <c r="A7" s="15" t="s">
        <v>30</v>
      </c>
      <c r="B7" s="4">
        <v>-0.3</v>
      </c>
      <c r="C7" s="4">
        <v>0.5</v>
      </c>
      <c r="D7" s="4">
        <v>0.883909893570701</v>
      </c>
      <c r="E7" s="4"/>
      <c r="F7" s="4">
        <v>-2.9</v>
      </c>
      <c r="G7" s="4">
        <v>-2.6</v>
      </c>
      <c r="H7" s="1">
        <v>-2.38292610962022</v>
      </c>
      <c r="I7" s="1"/>
      <c r="J7" s="4">
        <v>-3.5</v>
      </c>
      <c r="K7" s="4">
        <v>-3.6</v>
      </c>
      <c r="L7" s="1">
        <v>-3.291227748016258</v>
      </c>
      <c r="M7" s="1"/>
      <c r="N7" s="4">
        <v>-7.2</v>
      </c>
      <c r="O7" s="4">
        <v>-6.6</v>
      </c>
      <c r="P7" s="1">
        <v>-6.5881696263391465</v>
      </c>
    </row>
    <row r="8" spans="1:16" s="12" customFormat="1" ht="16.5" customHeight="1">
      <c r="A8" s="15" t="s">
        <v>3</v>
      </c>
      <c r="B8" s="4">
        <v>2.3</v>
      </c>
      <c r="C8" s="4">
        <v>3.5</v>
      </c>
      <c r="D8" s="4">
        <v>2.7597631121485264</v>
      </c>
      <c r="E8" s="4"/>
      <c r="F8" s="4">
        <v>2.1</v>
      </c>
      <c r="G8" s="4">
        <v>2.6</v>
      </c>
      <c r="H8" s="1">
        <v>3.074199485760051</v>
      </c>
      <c r="I8" s="1"/>
      <c r="J8" s="4">
        <v>3.3</v>
      </c>
      <c r="K8" s="4">
        <v>1.5</v>
      </c>
      <c r="L8" s="1">
        <v>2.3236350409814364</v>
      </c>
      <c r="M8" s="1"/>
      <c r="N8" s="4">
        <v>-0.1</v>
      </c>
      <c r="O8" s="4">
        <v>0.7</v>
      </c>
      <c r="P8" s="1">
        <v>0.8880074592626581</v>
      </c>
    </row>
    <row r="9" spans="1:16" s="12" customFormat="1" ht="16.5" customHeight="1">
      <c r="A9" s="15" t="s">
        <v>4</v>
      </c>
      <c r="B9" s="4">
        <v>7.3</v>
      </c>
      <c r="C9" s="4">
        <v>8.9</v>
      </c>
      <c r="D9" s="4">
        <v>11.572672125083072</v>
      </c>
      <c r="E9" s="4"/>
      <c r="F9" s="4">
        <v>4.1</v>
      </c>
      <c r="G9" s="4">
        <v>4.3</v>
      </c>
      <c r="H9" s="1">
        <v>7.911239749155812</v>
      </c>
      <c r="I9" s="1"/>
      <c r="J9" s="4">
        <v>4.9</v>
      </c>
      <c r="K9" s="4">
        <v>4.8</v>
      </c>
      <c r="L9" s="1">
        <v>7.1545358556662455</v>
      </c>
      <c r="M9" s="1"/>
      <c r="N9" s="4">
        <v>3.9</v>
      </c>
      <c r="O9" s="4">
        <v>4.2</v>
      </c>
      <c r="P9" s="1">
        <v>6.31753878161148</v>
      </c>
    </row>
    <row r="10" spans="1:16" s="12" customFormat="1" ht="16.5" customHeight="1">
      <c r="A10" s="15" t="s">
        <v>28</v>
      </c>
      <c r="B10" s="4">
        <v>-0.9</v>
      </c>
      <c r="C10" s="4">
        <v>-2.8</v>
      </c>
      <c r="D10" s="4">
        <v>-0.792245163867073</v>
      </c>
      <c r="E10" s="4"/>
      <c r="F10" s="4">
        <v>-0.3</v>
      </c>
      <c r="G10" s="4">
        <v>-0.9</v>
      </c>
      <c r="H10" s="1">
        <v>-0.3802940253560574</v>
      </c>
      <c r="I10" s="1"/>
      <c r="J10" s="4">
        <v>-1</v>
      </c>
      <c r="K10" s="4">
        <v>-2.5</v>
      </c>
      <c r="L10" s="1">
        <v>-1.1088471168209286</v>
      </c>
      <c r="M10" s="1"/>
      <c r="N10" s="4">
        <v>-1</v>
      </c>
      <c r="O10" s="4">
        <v>-0.4</v>
      </c>
      <c r="P10" s="1">
        <v>-0.8499499967228294</v>
      </c>
    </row>
    <row r="11" spans="1:16" s="12" customFormat="1" ht="16.5" customHeight="1">
      <c r="A11" s="15" t="s">
        <v>29</v>
      </c>
      <c r="B11" s="4">
        <v>8.7</v>
      </c>
      <c r="C11" s="4">
        <v>9.6</v>
      </c>
      <c r="D11" s="4">
        <v>13.540190073364526</v>
      </c>
      <c r="E11" s="4"/>
      <c r="F11" s="4">
        <v>5.9</v>
      </c>
      <c r="G11" s="4">
        <v>6</v>
      </c>
      <c r="H11" s="1">
        <v>10.605145209559806</v>
      </c>
      <c r="I11" s="1"/>
      <c r="J11" s="4">
        <v>7.2</v>
      </c>
      <c r="K11" s="4">
        <v>3.8</v>
      </c>
      <c r="L11" s="1">
        <v>8.369323779826754</v>
      </c>
      <c r="M11" s="1"/>
      <c r="N11" s="4">
        <v>2.8</v>
      </c>
      <c r="O11" s="4">
        <v>4.5</v>
      </c>
      <c r="P11" s="1">
        <v>6.355596244151309</v>
      </c>
    </row>
    <row r="12" spans="1:16" s="14" customFormat="1" ht="16.5" customHeight="1">
      <c r="A12" s="15" t="s">
        <v>31</v>
      </c>
      <c r="B12" s="4">
        <v>8.4</v>
      </c>
      <c r="C12" s="4">
        <v>10.1</v>
      </c>
      <c r="D12" s="4">
        <v>14.424099966935227</v>
      </c>
      <c r="E12" s="4"/>
      <c r="F12" s="4">
        <v>3</v>
      </c>
      <c r="G12" s="4">
        <v>3.4</v>
      </c>
      <c r="H12" s="1">
        <v>8.222219099939586</v>
      </c>
      <c r="I12" s="1"/>
      <c r="J12" s="4">
        <v>3.7</v>
      </c>
      <c r="K12" s="4">
        <v>0.2</v>
      </c>
      <c r="L12" s="1">
        <v>5.078096031810496</v>
      </c>
      <c r="M12" s="1"/>
      <c r="N12" s="4">
        <v>-4.4</v>
      </c>
      <c r="O12" s="4">
        <v>-2.1</v>
      </c>
      <c r="P12" s="1">
        <v>-0.2325733821878373</v>
      </c>
    </row>
    <row r="13" spans="1:16" s="12" customFormat="1" ht="16.5" customHeight="1">
      <c r="A13" s="34" t="s">
        <v>33</v>
      </c>
      <c r="B13" s="4">
        <v>13.164214600480308</v>
      </c>
      <c r="C13" s="4">
        <v>13.28835512995535</v>
      </c>
      <c r="D13" s="4">
        <v>13.448762286130325</v>
      </c>
      <c r="E13" s="4"/>
      <c r="F13" s="4">
        <v>12.011830633943047</v>
      </c>
      <c r="G13" s="4">
        <v>12.111293578102455</v>
      </c>
      <c r="H13" s="1">
        <v>12.180592247645487</v>
      </c>
      <c r="I13" s="1"/>
      <c r="J13" s="4">
        <v>11.659761322993024</v>
      </c>
      <c r="K13" s="4">
        <v>11.766705138463065</v>
      </c>
      <c r="L13" s="1">
        <v>11.917744526164512</v>
      </c>
      <c r="M13" s="1"/>
      <c r="N13" s="4">
        <v>10.786799353720117</v>
      </c>
      <c r="O13" s="4">
        <v>10.925872682992829</v>
      </c>
      <c r="P13" s="1">
        <v>11.007921101933967</v>
      </c>
    </row>
    <row r="14" spans="1:16" s="12" customFormat="1" ht="16.5" customHeight="1">
      <c r="A14" s="34" t="s">
        <v>34</v>
      </c>
      <c r="B14" s="4">
        <v>32.64040396638499</v>
      </c>
      <c r="C14" s="4">
        <v>32.22239809007512</v>
      </c>
      <c r="D14" s="4">
        <v>31.75639658848614</v>
      </c>
      <c r="E14" s="4"/>
      <c r="F14" s="4">
        <v>30.380456426914503</v>
      </c>
      <c r="G14" s="4">
        <v>29.722744228305707</v>
      </c>
      <c r="H14" s="1">
        <v>29.26629501932865</v>
      </c>
      <c r="I14" s="1"/>
      <c r="J14" s="4">
        <v>29.340274089025815</v>
      </c>
      <c r="K14" s="4">
        <v>28.61947616990845</v>
      </c>
      <c r="L14" s="1">
        <v>28.01871107729591</v>
      </c>
      <c r="M14" s="1"/>
      <c r="N14" s="4">
        <v>26.132571746769656</v>
      </c>
      <c r="O14" s="4">
        <v>25.387718170748208</v>
      </c>
      <c r="P14" s="1">
        <v>24.843840529144835</v>
      </c>
    </row>
    <row r="15" spans="1:16" s="12" customFormat="1" ht="16.5" customHeight="1">
      <c r="A15" s="34" t="s">
        <v>35</v>
      </c>
      <c r="B15" s="4">
        <v>34.35046615349257</v>
      </c>
      <c r="C15" s="4">
        <v>34.47163801119839</v>
      </c>
      <c r="D15" s="4">
        <v>34.66833948723283</v>
      </c>
      <c r="E15" s="4"/>
      <c r="F15" s="4">
        <v>35.886004631840414</v>
      </c>
      <c r="G15" s="4">
        <v>36.072219306512565</v>
      </c>
      <c r="H15" s="1">
        <v>36.239533425872025</v>
      </c>
      <c r="I15" s="1"/>
      <c r="J15" s="4">
        <v>35.23849994688197</v>
      </c>
      <c r="K15" s="4">
        <v>35.47713288347294</v>
      </c>
      <c r="L15" s="1">
        <v>35.77225462845549</v>
      </c>
      <c r="M15" s="1"/>
      <c r="N15" s="4">
        <v>35.955857227830535</v>
      </c>
      <c r="O15" s="4">
        <v>36.181250845623055</v>
      </c>
      <c r="P15" s="1">
        <v>36.395200818753516</v>
      </c>
    </row>
    <row r="16" spans="1:16" s="12" customFormat="1" ht="16.5" customHeight="1">
      <c r="A16" s="15" t="s">
        <v>36</v>
      </c>
      <c r="B16" s="4">
        <v>19.844915279642134</v>
      </c>
      <c r="C16" s="4">
        <v>20.017608768771144</v>
      </c>
      <c r="D16" s="4">
        <v>20.12650163815071</v>
      </c>
      <c r="E16" s="4"/>
      <c r="F16" s="4">
        <v>21.721708307302038</v>
      </c>
      <c r="G16" s="4">
        <v>22.09374288707927</v>
      </c>
      <c r="H16" s="1">
        <v>22.313579307153837</v>
      </c>
      <c r="I16" s="1"/>
      <c r="J16" s="4">
        <v>23.761464641099188</v>
      </c>
      <c r="K16" s="4">
        <v>24.136685808155548</v>
      </c>
      <c r="L16" s="1">
        <v>24.291289768084088</v>
      </c>
      <c r="M16" s="1"/>
      <c r="N16" s="4">
        <v>27.124771671679692</v>
      </c>
      <c r="O16" s="4">
        <v>27.505158300635905</v>
      </c>
      <c r="P16" s="1">
        <v>27.753037550167686</v>
      </c>
    </row>
    <row r="17" spans="1:16" s="12" customFormat="1" ht="16.5" customHeight="1">
      <c r="A17" s="15" t="s">
        <v>1</v>
      </c>
      <c r="B17" s="4">
        <v>150.7489499519255</v>
      </c>
      <c r="C17" s="4">
        <v>150.64023028438135</v>
      </c>
      <c r="D17" s="4">
        <v>149.65318896971746</v>
      </c>
      <c r="E17" s="4"/>
      <c r="F17" s="4">
        <v>180.83595223130106</v>
      </c>
      <c r="G17" s="4">
        <v>182.42265159045726</v>
      </c>
      <c r="H17" s="1">
        <v>183.18960895737285</v>
      </c>
      <c r="I17" s="1"/>
      <c r="J17" s="4">
        <v>203.79031768207497</v>
      </c>
      <c r="K17" s="4">
        <v>205.12697075460343</v>
      </c>
      <c r="L17" s="1">
        <v>203.82455518117868</v>
      </c>
      <c r="M17" s="1"/>
      <c r="N17" s="4">
        <v>251.46265154477905</v>
      </c>
      <c r="O17" s="4">
        <v>251.74335358538755</v>
      </c>
      <c r="P17" s="1">
        <v>252.118790579738</v>
      </c>
    </row>
    <row r="18" spans="1:16" s="12" customFormat="1" ht="16.5" customHeight="1" thickBot="1">
      <c r="A18" s="35" t="s">
        <v>2</v>
      </c>
      <c r="B18" s="36">
        <v>49.274072453535666</v>
      </c>
      <c r="C18" s="36">
        <v>49.93844404341055</v>
      </c>
      <c r="D18" s="36">
        <v>50.54632642575784</v>
      </c>
      <c r="E18" s="36"/>
      <c r="F18" s="36">
        <v>50.90590081660671</v>
      </c>
      <c r="G18" s="36">
        <v>51.98731730747238</v>
      </c>
      <c r="H18" s="37">
        <v>52.65817160629553</v>
      </c>
      <c r="I18" s="37"/>
      <c r="J18" s="36">
        <v>54.849641376587485</v>
      </c>
      <c r="K18" s="36">
        <v>56.014493554124364</v>
      </c>
      <c r="L18" s="37">
        <v>56.762009939260075</v>
      </c>
      <c r="M18" s="37"/>
      <c r="N18" s="36">
        <v>61.06060606060606</v>
      </c>
      <c r="O18" s="36">
        <v>62.41948110810477</v>
      </c>
      <c r="P18" s="37">
        <v>63.29452225076655</v>
      </c>
    </row>
    <row r="19" spans="1:16" ht="20.25" customHeight="1" thickTop="1">
      <c r="A19" s="28" t="s">
        <v>25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5" ht="13.5">
      <c r="A20" s="16"/>
      <c r="B20" s="16"/>
      <c r="C20" s="16"/>
      <c r="D20" s="16"/>
      <c r="E20" s="16"/>
      <c r="F20" s="16"/>
      <c r="G20" s="16"/>
      <c r="H20" s="17"/>
      <c r="I20" s="17"/>
      <c r="J20" s="16"/>
      <c r="K20" s="17"/>
      <c r="L20" s="16"/>
      <c r="M20" s="16"/>
      <c r="N20" s="16"/>
      <c r="O20" s="17"/>
    </row>
    <row r="21" spans="1:15" ht="15.75">
      <c r="A21" s="26"/>
      <c r="B21" s="26"/>
      <c r="C21" s="26"/>
      <c r="D21" s="26"/>
      <c r="E21" s="26"/>
      <c r="F21" s="27"/>
      <c r="G21" s="27"/>
      <c r="H21" s="27"/>
      <c r="I21" s="18"/>
      <c r="J21" s="2"/>
      <c r="K21" s="2"/>
      <c r="L21" s="3"/>
      <c r="M21" s="3"/>
      <c r="N21" s="16"/>
      <c r="O21" s="17"/>
    </row>
    <row r="22" spans="1:15" ht="15.75">
      <c r="A22" s="16"/>
      <c r="B22" s="16"/>
      <c r="C22" s="16"/>
      <c r="D22" s="16"/>
      <c r="E22" s="16"/>
      <c r="F22" s="16"/>
      <c r="G22" s="16"/>
      <c r="H22" s="17"/>
      <c r="I22" s="17"/>
      <c r="J22" s="2"/>
      <c r="K22" s="2"/>
      <c r="L22" s="3"/>
      <c r="M22" s="3"/>
      <c r="N22" s="16"/>
      <c r="O22" s="17"/>
    </row>
    <row r="23" spans="1:15" ht="15.75">
      <c r="A23" s="16"/>
      <c r="B23" s="16"/>
      <c r="C23" s="16"/>
      <c r="D23" s="19"/>
      <c r="E23" s="19"/>
      <c r="F23" s="19"/>
      <c r="G23" s="16"/>
      <c r="H23" s="17"/>
      <c r="I23" s="17"/>
      <c r="J23" s="2"/>
      <c r="K23" s="2"/>
      <c r="L23" s="3"/>
      <c r="M23" s="3"/>
      <c r="N23" s="20"/>
      <c r="O23" s="21"/>
    </row>
    <row r="24" spans="1:13" ht="15.75">
      <c r="A24" s="20"/>
      <c r="B24" s="20"/>
      <c r="C24" s="20"/>
      <c r="D24" s="22"/>
      <c r="E24" s="22"/>
      <c r="F24" s="22"/>
      <c r="G24" s="20"/>
      <c r="H24" s="21"/>
      <c r="I24" s="21"/>
      <c r="J24" s="2"/>
      <c r="K24" s="2"/>
      <c r="L24" s="3"/>
      <c r="M24" s="3"/>
    </row>
    <row r="25" spans="4:13" ht="13.5">
      <c r="D25" s="13"/>
      <c r="E25" s="13"/>
      <c r="F25" s="13"/>
      <c r="H25" s="23"/>
      <c r="I25" s="23"/>
      <c r="J25" s="24"/>
      <c r="K25" s="24"/>
      <c r="L25" s="15"/>
      <c r="M25" s="15"/>
    </row>
    <row r="26" spans="4:11" ht="13.5">
      <c r="D26" s="25"/>
      <c r="E26" s="25"/>
      <c r="F26" s="24"/>
      <c r="G26" s="24"/>
      <c r="H26" s="25"/>
      <c r="I26" s="25"/>
      <c r="J26" s="24"/>
      <c r="K26" s="24"/>
    </row>
    <row r="27" spans="4:11" ht="13.5">
      <c r="D27" s="23"/>
      <c r="E27" s="23"/>
      <c r="F27" s="24"/>
      <c r="G27" s="24"/>
      <c r="H27" s="25"/>
      <c r="I27" s="25"/>
      <c r="J27" s="24"/>
      <c r="K27" s="24"/>
    </row>
    <row r="28" spans="4:11" ht="13.5">
      <c r="D28" s="23"/>
      <c r="E28" s="23"/>
      <c r="F28" s="24"/>
      <c r="G28" s="24"/>
      <c r="H28" s="25"/>
      <c r="I28" s="25"/>
      <c r="J28" s="24"/>
      <c r="K28" s="24"/>
    </row>
    <row r="29" spans="4:10" ht="13.5">
      <c r="D29" s="23"/>
      <c r="E29" s="23"/>
      <c r="F29" s="24"/>
      <c r="G29" s="24"/>
      <c r="H29" s="13"/>
      <c r="I29" s="13"/>
      <c r="J29" s="13"/>
    </row>
    <row r="30" ht="13.5">
      <c r="F30" s="13"/>
    </row>
    <row r="31" ht="13.5">
      <c r="F31" s="13"/>
    </row>
    <row r="32" ht="13.5">
      <c r="F32" s="13"/>
    </row>
    <row r="58" ht="13.5">
      <c r="AR58" s="1"/>
    </row>
  </sheetData>
  <mergeCells count="8">
    <mergeCell ref="A21:H21"/>
    <mergeCell ref="A19:P19"/>
    <mergeCell ref="A1:P1"/>
    <mergeCell ref="B2:D2"/>
    <mergeCell ref="J2:L2"/>
    <mergeCell ref="N2:P2"/>
    <mergeCell ref="A2:A3"/>
    <mergeCell ref="F2:H2"/>
  </mergeCells>
  <printOptions/>
  <pageMargins left="1.4566929133858268" right="1.062992125984252" top="0.984251968503937" bottom="0.984251968503937" header="0" footer="0"/>
  <pageSetup horizontalDpi="300" verticalDpi="300" orientation="landscape" paperSize="13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Matteo Dimai</cp:lastModifiedBy>
  <cp:lastPrinted>2009-04-29T10:36:37Z</cp:lastPrinted>
  <dcterms:created xsi:type="dcterms:W3CDTF">1998-05-19T09:30:54Z</dcterms:created>
  <dcterms:modified xsi:type="dcterms:W3CDTF">2009-05-13T09:46:39Z</dcterms:modified>
  <cp:category/>
  <cp:version/>
  <cp:contentType/>
  <cp:contentStatus/>
</cp:coreProperties>
</file>