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600" activeTab="0"/>
  </bookViews>
  <sheets>
    <sheet name="tav12.6" sheetId="1" r:id="rId1"/>
  </sheets>
  <definedNames>
    <definedName name="_Regression_Int" localSheetId="0" hidden="1">1</definedName>
    <definedName name="_xlnm.Print_Area" localSheetId="0">'tav12.6'!$A$1:$L$22</definedName>
  </definedNames>
  <calcPr fullCalcOnLoad="1"/>
</workbook>
</file>

<file path=xl/sharedStrings.xml><?xml version="1.0" encoding="utf-8"?>
<sst xmlns="http://schemas.openxmlformats.org/spreadsheetml/2006/main" count="33" uniqueCount="17">
  <si>
    <t>ITALIANI</t>
  </si>
  <si>
    <t>STRANIERI</t>
  </si>
  <si>
    <t>TOTALE</t>
  </si>
  <si>
    <t>Arrivi</t>
  </si>
  <si>
    <t>Presenze</t>
  </si>
  <si>
    <t>Permanenza media</t>
  </si>
  <si>
    <t>ESERCIZI ALBERGHIERI</t>
  </si>
  <si>
    <t>Pordenone</t>
  </si>
  <si>
    <t>Udine</t>
  </si>
  <si>
    <t>Gorizia</t>
  </si>
  <si>
    <t>Trieste</t>
  </si>
  <si>
    <t>FVG</t>
  </si>
  <si>
    <t>ESERCIZI COMPLEMENTARI</t>
  </si>
  <si>
    <t>TOTALE ESERCIZI RICETTIVI</t>
  </si>
  <si>
    <t>PROVINCE</t>
  </si>
  <si>
    <t>Fonte: Agenzia per lo sviluppo del turismo - TurismoFVG. Dati provvisori; elaborazioni a cura del Servizio statistica RAFVG</t>
  </si>
  <si>
    <t>Tav. 12.6 - FVG ARRIVI PRESENZE E PERMANENZA MEDIA NEGLI ESERCIZI ALBERGHIERI E COMPLEMENTARI PER RESIDENZA DEI CLIENTI E PROVINCIA - Anno 2008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</si>
</sst>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_-;\-* #,##0.0_-;_-* &quot;-&quot;?_-;_-@_-"/>
    <numFmt numFmtId="176" formatCode="0.000"/>
    <numFmt numFmtId="177" formatCode="0.0"/>
    <numFmt numFmtId="178" formatCode="0.000_)"/>
    <numFmt numFmtId="179" formatCode="0.00_)"/>
    <numFmt numFmtId="180" formatCode="0.0_)"/>
    <numFmt numFmtId="181" formatCode="0.0000"/>
    <numFmt numFmtId="182" formatCode="0.000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0_)"/>
  </numFmts>
  <fonts count="11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41"/>
      <name val="Arial Narrow"/>
      <family val="2"/>
    </font>
    <font>
      <sz val="10"/>
      <color indexed="41"/>
      <name val="Courier"/>
      <family val="0"/>
    </font>
    <font>
      <sz val="8"/>
      <color indexed="41"/>
      <name val="Arial Narrow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4">
    <xf numFmtId="170" fontId="0" fillId="0" borderId="0" xfId="0" applyAlignment="1">
      <alignment/>
    </xf>
    <xf numFmtId="41" fontId="6" fillId="0" borderId="0" xfId="16" applyFont="1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center"/>
    </xf>
    <xf numFmtId="170" fontId="6" fillId="0" borderId="0" xfId="0" applyFont="1" applyAlignment="1">
      <alignment vertical="top"/>
    </xf>
    <xf numFmtId="173" fontId="6" fillId="0" borderId="0" xfId="16" applyNumberFormat="1" applyFont="1" applyAlignment="1">
      <alignment/>
    </xf>
    <xf numFmtId="41" fontId="6" fillId="0" borderId="0" xfId="16" applyFont="1" applyAlignment="1">
      <alignment vertical="top"/>
    </xf>
    <xf numFmtId="178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70" fontId="6" fillId="0" borderId="1" xfId="0" applyFont="1" applyBorder="1" applyAlignment="1">
      <alignment horizontal="right" vertical="center" wrapText="1"/>
    </xf>
    <xf numFmtId="170" fontId="10" fillId="0" borderId="0" xfId="0" applyFont="1" applyAlignment="1">
      <alignment/>
    </xf>
    <xf numFmtId="179" fontId="6" fillId="0" borderId="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16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 wrapText="1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2" xfId="0" applyNumberFormat="1" applyFont="1" applyFill="1" applyBorder="1" applyAlignment="1">
      <alignment horizontal="right" vertical="center"/>
    </xf>
    <xf numFmtId="170" fontId="6" fillId="0" borderId="3" xfId="0" applyFont="1" applyBorder="1" applyAlignment="1">
      <alignment horizontal="center" vertical="center"/>
    </xf>
    <xf numFmtId="170" fontId="6" fillId="0" borderId="0" xfId="0" applyFont="1" applyBorder="1" applyAlignment="1">
      <alignment vertical="center" wrapText="1"/>
    </xf>
    <xf numFmtId="170" fontId="5" fillId="0" borderId="0" xfId="0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170" fontId="7" fillId="0" borderId="0" xfId="0" applyFont="1" applyBorder="1" applyAlignment="1">
      <alignment vertical="top" wrapText="1"/>
    </xf>
    <xf numFmtId="170" fontId="8" fillId="0" borderId="0" xfId="0" applyFont="1" applyBorder="1" applyAlignment="1">
      <alignment vertical="top" wrapText="1"/>
    </xf>
    <xf numFmtId="170" fontId="9" fillId="0" borderId="0" xfId="0" applyFont="1" applyBorder="1" applyAlignment="1">
      <alignment vertical="top" wrapText="1"/>
    </xf>
    <xf numFmtId="170" fontId="6" fillId="0" borderId="3" xfId="0" applyFont="1" applyBorder="1" applyAlignment="1">
      <alignment horizontal="center" vertical="center"/>
    </xf>
    <xf numFmtId="178" fontId="6" fillId="0" borderId="0" xfId="0" applyFont="1" applyBorder="1" applyAlignment="1">
      <alignment horizontal="center" vertical="center" wrapText="1"/>
    </xf>
    <xf numFmtId="178" fontId="6" fillId="0" borderId="4" xfId="0" applyFont="1" applyBorder="1" applyAlignment="1">
      <alignment horizontal="center" vertical="center" wrapText="1"/>
    </xf>
    <xf numFmtId="178" fontId="6" fillId="0" borderId="1" xfId="0" applyFont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28"/>
  <sheetViews>
    <sheetView tabSelected="1" view="pageBreakPreview" zoomScaleSheetLayoutView="100" workbookViewId="0" topLeftCell="A1">
      <selection activeCell="F5" sqref="F5"/>
    </sheetView>
  </sheetViews>
  <sheetFormatPr defaultColWidth="9.625" defaultRowHeight="12.75"/>
  <cols>
    <col min="1" max="1" width="12.50390625" style="2" customWidth="1"/>
    <col min="2" max="2" width="8.375" style="2" customWidth="1"/>
    <col min="3" max="4" width="8.50390625" style="2" customWidth="1"/>
    <col min="5" max="5" width="2.375" style="2" customWidth="1"/>
    <col min="6" max="8" width="8.50390625" style="2" customWidth="1"/>
    <col min="9" max="9" width="2.375" style="2" customWidth="1"/>
    <col min="10" max="12" width="8.50390625" style="2" customWidth="1"/>
    <col min="13" max="13" width="7.875" style="2" customWidth="1"/>
    <col min="14" max="16384" width="9.625" style="2" customWidth="1"/>
  </cols>
  <sheetData>
    <row r="1" spans="1:12" s="4" customFormat="1" ht="28.5" customHeight="1" thickBot="1">
      <c r="A1" s="25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" customHeight="1" thickTop="1">
      <c r="A2" s="30" t="s">
        <v>14</v>
      </c>
      <c r="B2" s="28" t="s">
        <v>0</v>
      </c>
      <c r="C2" s="28"/>
      <c r="D2" s="28"/>
      <c r="E2" s="21"/>
      <c r="F2" s="28" t="s">
        <v>1</v>
      </c>
      <c r="G2" s="28"/>
      <c r="H2" s="28"/>
      <c r="I2" s="21"/>
      <c r="J2" s="28" t="s">
        <v>2</v>
      </c>
      <c r="K2" s="28"/>
      <c r="L2" s="28"/>
    </row>
    <row r="3" spans="1:12" s="3" customFormat="1" ht="27" customHeight="1">
      <c r="A3" s="31"/>
      <c r="B3" s="10" t="s">
        <v>3</v>
      </c>
      <c r="C3" s="10" t="s">
        <v>4</v>
      </c>
      <c r="D3" s="10" t="s">
        <v>5</v>
      </c>
      <c r="E3" s="10"/>
      <c r="F3" s="10" t="s">
        <v>3</v>
      </c>
      <c r="G3" s="10" t="s">
        <v>4</v>
      </c>
      <c r="H3" s="10" t="s">
        <v>5</v>
      </c>
      <c r="I3" s="10"/>
      <c r="J3" s="10" t="s">
        <v>3</v>
      </c>
      <c r="K3" s="10" t="s">
        <v>4</v>
      </c>
      <c r="L3" s="10" t="s">
        <v>5</v>
      </c>
    </row>
    <row r="4" spans="1:12" ht="18" customHeight="1">
      <c r="A4" s="7"/>
      <c r="B4" s="29" t="s">
        <v>6</v>
      </c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s="4" customFormat="1" ht="13.5">
      <c r="A5" s="22" t="s">
        <v>7</v>
      </c>
      <c r="B5" s="8">
        <v>119738</v>
      </c>
      <c r="C5" s="8">
        <v>270152</v>
      </c>
      <c r="D5" s="32">
        <f>+C5/B5</f>
        <v>2.256192687367419</v>
      </c>
      <c r="E5" s="32"/>
      <c r="F5" s="8">
        <v>58535</v>
      </c>
      <c r="G5" s="8">
        <v>161285</v>
      </c>
      <c r="H5" s="32">
        <f>+G5/F5</f>
        <v>2.7553600410011105</v>
      </c>
      <c r="I5" s="32"/>
      <c r="J5" s="8">
        <f aca="true" t="shared" si="0" ref="J5:K8">+B5+F5</f>
        <v>178273</v>
      </c>
      <c r="K5" s="8">
        <f t="shared" si="0"/>
        <v>431437</v>
      </c>
      <c r="L5" s="32">
        <f>+K5/J5</f>
        <v>2.420091657177475</v>
      </c>
    </row>
    <row r="6" spans="1:15" ht="13.5">
      <c r="A6" s="22" t="s">
        <v>8</v>
      </c>
      <c r="B6" s="8">
        <v>384926</v>
      </c>
      <c r="C6" s="8">
        <v>1193740</v>
      </c>
      <c r="D6" s="32">
        <f>+C6/B6</f>
        <v>3.1012194551680063</v>
      </c>
      <c r="E6" s="32"/>
      <c r="F6" s="8">
        <v>285645</v>
      </c>
      <c r="G6" s="8">
        <v>919439</v>
      </c>
      <c r="H6" s="32">
        <f>+G6/F6</f>
        <v>3.218817063137811</v>
      </c>
      <c r="I6" s="32"/>
      <c r="J6" s="8">
        <f t="shared" si="0"/>
        <v>670571</v>
      </c>
      <c r="K6" s="8">
        <f t="shared" si="0"/>
        <v>2113179</v>
      </c>
      <c r="L6" s="32">
        <f>+K6/J6</f>
        <v>3.151312836373777</v>
      </c>
      <c r="N6" s="4"/>
      <c r="O6" s="4"/>
    </row>
    <row r="7" spans="1:15" s="3" customFormat="1" ht="13.5">
      <c r="A7" s="22" t="s">
        <v>9</v>
      </c>
      <c r="B7" s="8">
        <v>121135</v>
      </c>
      <c r="C7" s="8">
        <v>322399</v>
      </c>
      <c r="D7" s="32">
        <f>+C7/B7</f>
        <v>2.661485119907541</v>
      </c>
      <c r="E7" s="32"/>
      <c r="F7" s="8">
        <v>95455</v>
      </c>
      <c r="G7" s="8">
        <v>326872</v>
      </c>
      <c r="H7" s="32">
        <f>+G7/F7</f>
        <v>3.4243570268713004</v>
      </c>
      <c r="I7" s="32"/>
      <c r="J7" s="8">
        <f t="shared" si="0"/>
        <v>216590</v>
      </c>
      <c r="K7" s="8">
        <f t="shared" si="0"/>
        <v>649271</v>
      </c>
      <c r="L7" s="32">
        <f>+K7/J7</f>
        <v>2.9976961078535482</v>
      </c>
      <c r="N7" s="4"/>
      <c r="O7" s="4"/>
    </row>
    <row r="8" spans="1:15" s="3" customFormat="1" ht="13.5">
      <c r="A8" s="22" t="s">
        <v>10</v>
      </c>
      <c r="B8" s="8">
        <v>155356</v>
      </c>
      <c r="C8" s="8">
        <v>295565</v>
      </c>
      <c r="D8" s="32">
        <f>+C8/B8</f>
        <v>1.9025013517340816</v>
      </c>
      <c r="E8" s="32"/>
      <c r="F8" s="8">
        <v>96251</v>
      </c>
      <c r="G8" s="8">
        <v>203591</v>
      </c>
      <c r="H8" s="32">
        <f>+G8/F8</f>
        <v>2.115209192631765</v>
      </c>
      <c r="I8" s="32"/>
      <c r="J8" s="8">
        <f t="shared" si="0"/>
        <v>251607</v>
      </c>
      <c r="K8" s="8">
        <f t="shared" si="0"/>
        <v>499156</v>
      </c>
      <c r="L8" s="32">
        <f>+K8/J8</f>
        <v>1.9838716728866843</v>
      </c>
      <c r="N8" s="4"/>
      <c r="O8" s="4"/>
    </row>
    <row r="9" spans="1:15" s="3" customFormat="1" ht="13.5">
      <c r="A9" s="23" t="s">
        <v>11</v>
      </c>
      <c r="B9" s="9">
        <f>SUM(B5:B8)</f>
        <v>781155</v>
      </c>
      <c r="C9" s="9">
        <f>SUM(C5:C8)</f>
        <v>2081856</v>
      </c>
      <c r="D9" s="18">
        <f>+C9/B9</f>
        <v>2.6650997561303456</v>
      </c>
      <c r="E9" s="18"/>
      <c r="F9" s="9">
        <f>SUM(F5:F8)</f>
        <v>535886</v>
      </c>
      <c r="G9" s="9">
        <f>SUM(G5:G8)</f>
        <v>1611187</v>
      </c>
      <c r="H9" s="19">
        <f>+G9/F9</f>
        <v>3.006585355840608</v>
      </c>
      <c r="I9" s="19"/>
      <c r="J9" s="9">
        <f>SUM(J5:J8)</f>
        <v>1317041</v>
      </c>
      <c r="K9" s="9">
        <f>SUM(K5:K8)</f>
        <v>3693043</v>
      </c>
      <c r="L9" s="19">
        <f>+K9/J9</f>
        <v>2.80404558400232</v>
      </c>
      <c r="N9" s="4"/>
      <c r="O9" s="4"/>
    </row>
    <row r="10" spans="1:15" s="3" customFormat="1" ht="18" customHeight="1">
      <c r="A10" s="7"/>
      <c r="B10" s="29" t="s">
        <v>12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N10" s="4"/>
      <c r="O10" s="4"/>
    </row>
    <row r="11" spans="1:15" s="3" customFormat="1" ht="13.5">
      <c r="A11" s="22" t="s">
        <v>7</v>
      </c>
      <c r="B11" s="15">
        <f>+B17-B5</f>
        <v>14160</v>
      </c>
      <c r="C11" s="15">
        <f>+C17-C5</f>
        <v>55914</v>
      </c>
      <c r="D11" s="32">
        <f>+C11/B11</f>
        <v>3.948728813559322</v>
      </c>
      <c r="E11" s="32"/>
      <c r="F11" s="15">
        <f>+F17-F5</f>
        <v>5445</v>
      </c>
      <c r="G11" s="15">
        <f>+G17-G5</f>
        <v>34484</v>
      </c>
      <c r="H11" s="32">
        <f>+G11/F11</f>
        <v>6.333149678604224</v>
      </c>
      <c r="I11" s="32"/>
      <c r="J11" s="8">
        <f aca="true" t="shared" si="1" ref="J11:K14">+B11+F11</f>
        <v>19605</v>
      </c>
      <c r="K11" s="8">
        <f t="shared" si="1"/>
        <v>90398</v>
      </c>
      <c r="L11" s="32">
        <f>+K11/J11</f>
        <v>4.610966590155573</v>
      </c>
      <c r="N11" s="4"/>
      <c r="O11" s="4"/>
    </row>
    <row r="12" spans="1:15" s="3" customFormat="1" ht="13.5">
      <c r="A12" s="22" t="s">
        <v>8</v>
      </c>
      <c r="B12" s="15">
        <f aca="true" t="shared" si="2" ref="B12:G14">+B18-B6</f>
        <v>260909</v>
      </c>
      <c r="C12" s="15">
        <f t="shared" si="2"/>
        <v>2025852</v>
      </c>
      <c r="D12" s="32">
        <f>+C12/B12</f>
        <v>7.764592252471168</v>
      </c>
      <c r="E12" s="32"/>
      <c r="F12" s="15">
        <f t="shared" si="2"/>
        <v>198631</v>
      </c>
      <c r="G12" s="15">
        <f t="shared" si="2"/>
        <v>1484776</v>
      </c>
      <c r="H12" s="32">
        <f>+G12/F12</f>
        <v>7.475046694624706</v>
      </c>
      <c r="I12" s="32"/>
      <c r="J12" s="8">
        <f t="shared" si="1"/>
        <v>459540</v>
      </c>
      <c r="K12" s="8">
        <f t="shared" si="1"/>
        <v>3510628</v>
      </c>
      <c r="L12" s="32">
        <f>+K12/J12</f>
        <v>7.63943943943944</v>
      </c>
      <c r="N12" s="4"/>
      <c r="O12" s="4"/>
    </row>
    <row r="13" spans="1:15" s="3" customFormat="1" ht="13.5">
      <c r="A13" s="22" t="s">
        <v>9</v>
      </c>
      <c r="B13" s="15">
        <f t="shared" si="2"/>
        <v>41053</v>
      </c>
      <c r="C13" s="15">
        <f t="shared" si="2"/>
        <v>718352</v>
      </c>
      <c r="D13" s="32">
        <f>+C13/B13</f>
        <v>17.498160913940517</v>
      </c>
      <c r="E13" s="32"/>
      <c r="F13" s="15">
        <f t="shared" si="2"/>
        <v>65350</v>
      </c>
      <c r="G13" s="15">
        <f t="shared" si="2"/>
        <v>538341</v>
      </c>
      <c r="H13" s="32">
        <f>+G13/F13</f>
        <v>8.237811782708492</v>
      </c>
      <c r="I13" s="32"/>
      <c r="J13" s="8">
        <f t="shared" si="1"/>
        <v>106403</v>
      </c>
      <c r="K13" s="8">
        <f t="shared" si="1"/>
        <v>1256693</v>
      </c>
      <c r="L13" s="32">
        <f>+K13/J13</f>
        <v>11.810691427873275</v>
      </c>
      <c r="N13" s="4"/>
      <c r="O13" s="4"/>
    </row>
    <row r="14" spans="1:15" s="3" customFormat="1" ht="13.5">
      <c r="A14" s="22" t="s">
        <v>10</v>
      </c>
      <c r="B14" s="15">
        <f t="shared" si="2"/>
        <v>29059</v>
      </c>
      <c r="C14" s="15">
        <f t="shared" si="2"/>
        <v>225857</v>
      </c>
      <c r="D14" s="33">
        <f>+C14/B14</f>
        <v>7.772359682026223</v>
      </c>
      <c r="E14" s="33"/>
      <c r="F14" s="15">
        <f t="shared" si="2"/>
        <v>22957</v>
      </c>
      <c r="G14" s="15">
        <f t="shared" si="2"/>
        <v>104283</v>
      </c>
      <c r="H14" s="33">
        <f>+G14/F14</f>
        <v>4.542536045650564</v>
      </c>
      <c r="I14" s="33"/>
      <c r="J14" s="8">
        <f t="shared" si="1"/>
        <v>52016</v>
      </c>
      <c r="K14" s="8">
        <f t="shared" si="1"/>
        <v>330140</v>
      </c>
      <c r="L14" s="33">
        <f>+K14/J14</f>
        <v>6.3468932636111965</v>
      </c>
      <c r="N14" s="4"/>
      <c r="O14" s="4"/>
    </row>
    <row r="15" spans="1:15" s="3" customFormat="1" ht="12.75" customHeight="1">
      <c r="A15" s="23" t="s">
        <v>11</v>
      </c>
      <c r="B15" s="14">
        <f>SUM(B11:B14)</f>
        <v>345181</v>
      </c>
      <c r="C15" s="14">
        <f>SUM(C11:C14)</f>
        <v>3025975</v>
      </c>
      <c r="D15" s="19">
        <f>+C15/B15</f>
        <v>8.76634287518722</v>
      </c>
      <c r="E15" s="19"/>
      <c r="F15" s="14">
        <f>SUM(F11:F14)</f>
        <v>292383</v>
      </c>
      <c r="G15" s="14">
        <f>SUM(G11:G14)</f>
        <v>2161884</v>
      </c>
      <c r="H15" s="19">
        <f>+G15/F15</f>
        <v>7.394014015862755</v>
      </c>
      <c r="I15" s="19"/>
      <c r="J15" s="14">
        <f>SUM(J11:J14)</f>
        <v>637564</v>
      </c>
      <c r="K15" s="14">
        <f>SUM(K11:K14)</f>
        <v>5187859</v>
      </c>
      <c r="L15" s="19">
        <f>+K15/J15</f>
        <v>8.137001148120032</v>
      </c>
      <c r="N15" s="4"/>
      <c r="O15" s="4"/>
    </row>
    <row r="16" spans="1:15" s="3" customFormat="1" ht="18" customHeight="1">
      <c r="A16" s="22"/>
      <c r="B16" s="29" t="s">
        <v>13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N16" s="4"/>
      <c r="O16" s="4"/>
    </row>
    <row r="17" spans="1:15" s="3" customFormat="1" ht="13.5">
      <c r="A17" s="22" t="s">
        <v>7</v>
      </c>
      <c r="B17" s="15">
        <v>133898</v>
      </c>
      <c r="C17" s="15">
        <v>326066</v>
      </c>
      <c r="D17" s="32">
        <f>+C17/B17</f>
        <v>2.4351820042121615</v>
      </c>
      <c r="E17" s="32"/>
      <c r="F17" s="16">
        <v>63980</v>
      </c>
      <c r="G17" s="16">
        <v>195769</v>
      </c>
      <c r="H17" s="32">
        <f>+G17/F17</f>
        <v>3.0598468271334793</v>
      </c>
      <c r="I17" s="32"/>
      <c r="J17" s="8">
        <f aca="true" t="shared" si="3" ref="J17:K20">+B17+F17</f>
        <v>197878</v>
      </c>
      <c r="K17" s="8">
        <f t="shared" si="3"/>
        <v>521835</v>
      </c>
      <c r="L17" s="32">
        <f>+K17/J17</f>
        <v>2.637155216850787</v>
      </c>
      <c r="N17" s="4"/>
      <c r="O17" s="4"/>
    </row>
    <row r="18" spans="1:15" s="3" customFormat="1" ht="13.5">
      <c r="A18" s="22" t="s">
        <v>8</v>
      </c>
      <c r="B18" s="15">
        <v>645835</v>
      </c>
      <c r="C18" s="15">
        <v>3219592</v>
      </c>
      <c r="D18" s="32">
        <f>+C18/B18</f>
        <v>4.985161844743627</v>
      </c>
      <c r="E18" s="32"/>
      <c r="F18" s="15">
        <v>484276</v>
      </c>
      <c r="G18" s="15">
        <v>2404215</v>
      </c>
      <c r="H18" s="32">
        <f>+G18/F18</f>
        <v>4.964555336213234</v>
      </c>
      <c r="I18" s="32"/>
      <c r="J18" s="8">
        <f t="shared" si="3"/>
        <v>1130111</v>
      </c>
      <c r="K18" s="8">
        <f t="shared" si="3"/>
        <v>5623807</v>
      </c>
      <c r="L18" s="32">
        <f>+K18/J18</f>
        <v>4.976331528495874</v>
      </c>
      <c r="N18" s="4"/>
      <c r="O18" s="4"/>
    </row>
    <row r="19" spans="1:15" s="3" customFormat="1" ht="13.5">
      <c r="A19" s="22" t="s">
        <v>9</v>
      </c>
      <c r="B19" s="8">
        <v>162188</v>
      </c>
      <c r="C19" s="8">
        <v>1040751</v>
      </c>
      <c r="D19" s="32">
        <f>+C19/B19</f>
        <v>6.416942067230622</v>
      </c>
      <c r="E19" s="32"/>
      <c r="F19" s="15">
        <v>160805</v>
      </c>
      <c r="G19" s="15">
        <v>865213</v>
      </c>
      <c r="H19" s="32">
        <f>+G19/F19</f>
        <v>5.380510556263798</v>
      </c>
      <c r="I19" s="32"/>
      <c r="J19" s="8">
        <f t="shared" si="3"/>
        <v>322993</v>
      </c>
      <c r="K19" s="8">
        <f t="shared" si="3"/>
        <v>1905964</v>
      </c>
      <c r="L19" s="32">
        <f>+K19/J19</f>
        <v>5.900945221723071</v>
      </c>
      <c r="N19" s="4"/>
      <c r="O19" s="4"/>
    </row>
    <row r="20" spans="1:14" s="3" customFormat="1" ht="13.5">
      <c r="A20" s="22" t="s">
        <v>10</v>
      </c>
      <c r="B20" s="15">
        <v>184415</v>
      </c>
      <c r="C20" s="15">
        <v>521422</v>
      </c>
      <c r="D20" s="33">
        <f>+C20/B20</f>
        <v>2.8274381151207875</v>
      </c>
      <c r="E20" s="33"/>
      <c r="F20" s="15">
        <v>119208</v>
      </c>
      <c r="G20" s="15">
        <v>307874</v>
      </c>
      <c r="H20" s="32">
        <f>+G20/F20</f>
        <v>2.582662237433729</v>
      </c>
      <c r="I20" s="32"/>
      <c r="J20" s="8">
        <f t="shared" si="3"/>
        <v>303623</v>
      </c>
      <c r="K20" s="8">
        <f t="shared" si="3"/>
        <v>829296</v>
      </c>
      <c r="L20" s="33">
        <f>+K20/J20</f>
        <v>2.7313345826897173</v>
      </c>
      <c r="N20" s="12"/>
    </row>
    <row r="21" spans="1:14" s="3" customFormat="1" ht="14.25" thickBot="1">
      <c r="A21" s="24" t="s">
        <v>11</v>
      </c>
      <c r="B21" s="17">
        <f>SUM(B17:B20)</f>
        <v>1126336</v>
      </c>
      <c r="C21" s="17">
        <f>SUM(C17:C20)</f>
        <v>5107831</v>
      </c>
      <c r="D21" s="20">
        <f>+C21/B21</f>
        <v>4.534908766123075</v>
      </c>
      <c r="E21" s="20"/>
      <c r="F21" s="17">
        <f>SUM(F17:F20)</f>
        <v>828269</v>
      </c>
      <c r="G21" s="17">
        <f>SUM(G17:G20)</f>
        <v>3773071</v>
      </c>
      <c r="H21" s="20">
        <f>+G21/F21</f>
        <v>4.55536908902784</v>
      </c>
      <c r="I21" s="20"/>
      <c r="J21" s="17">
        <f>SUM(J17:J20)</f>
        <v>1954605</v>
      </c>
      <c r="K21" s="17">
        <f>SUM(K17:K20)</f>
        <v>8880902</v>
      </c>
      <c r="L21" s="20">
        <f>+K21/J21</f>
        <v>4.543578881666629</v>
      </c>
      <c r="N21" s="12"/>
    </row>
    <row r="22" spans="1:14" ht="14.25" thickTop="1">
      <c r="A22" s="27" t="s">
        <v>15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N22" s="12"/>
    </row>
    <row r="23" spans="2:14" ht="13.5">
      <c r="B23" s="1"/>
      <c r="C23" s="5"/>
      <c r="D23" s="1"/>
      <c r="E23" s="1"/>
      <c r="F23" s="5"/>
      <c r="G23" s="1"/>
      <c r="H23" s="5"/>
      <c r="I23" s="5"/>
      <c r="J23" s="1"/>
      <c r="K23" s="5"/>
      <c r="L23" s="1"/>
      <c r="N23" s="12"/>
    </row>
    <row r="24" spans="1:14" ht="15.75">
      <c r="A24" s="11"/>
      <c r="B24" s="1"/>
      <c r="C24" s="5"/>
      <c r="D24" s="1"/>
      <c r="E24" s="1"/>
      <c r="F24" s="5"/>
      <c r="G24" s="1"/>
      <c r="H24" s="5"/>
      <c r="I24" s="5"/>
      <c r="J24" s="1"/>
      <c r="K24" s="5"/>
      <c r="L24" s="1"/>
      <c r="N24" s="13"/>
    </row>
    <row r="25" spans="2:12" ht="13.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6"/>
    </row>
    <row r="27" spans="2:11" ht="13.5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1" ht="13.5"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9">
    <mergeCell ref="A1:L1"/>
    <mergeCell ref="A22:L22"/>
    <mergeCell ref="B2:D2"/>
    <mergeCell ref="F2:H2"/>
    <mergeCell ref="J2:L2"/>
    <mergeCell ref="B4:L4"/>
    <mergeCell ref="B10:L10"/>
    <mergeCell ref="B16:L16"/>
    <mergeCell ref="A2:A3"/>
  </mergeCells>
  <printOptions/>
  <pageMargins left="1.4566929133858268" right="1.062992125984252" top="0.984251968503937" bottom="0.984251968503937" header="0" footer="0"/>
  <pageSetup horizontalDpi="300" verticalDpi="300" orientation="landscape" paperSize="13" r:id="rId1"/>
  <ignoredErrors>
    <ignoredError sqref="H15 D11:D15 D9 H9 H21 D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Matteo Dimai</cp:lastModifiedBy>
  <cp:lastPrinted>2009-05-07T11:14:32Z</cp:lastPrinted>
  <dcterms:created xsi:type="dcterms:W3CDTF">1998-05-19T09:30:54Z</dcterms:created>
  <dcterms:modified xsi:type="dcterms:W3CDTF">2009-05-07T13:09:23Z</dcterms:modified>
  <cp:category/>
  <cp:version/>
  <cp:contentType/>
  <cp:contentStatus/>
</cp:coreProperties>
</file>