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M111" sheetId="1" r:id="rId1"/>
  </sheets>
  <definedNames>
    <definedName name="_Regression_Int" localSheetId="0" hidden="1">1</definedName>
    <definedName name="_xlnm.Print_Area" localSheetId="0">'M111'!$A$1:$J$27</definedName>
  </definedNames>
  <calcPr fullCalcOnLoad="1"/>
</workbook>
</file>

<file path=xl/sharedStrings.xml><?xml version="1.0" encoding="utf-8"?>
<sst xmlns="http://schemas.openxmlformats.org/spreadsheetml/2006/main" count="32" uniqueCount="30">
  <si>
    <t>REGIONI</t>
  </si>
  <si>
    <t xml:space="preserve">Var. % </t>
  </si>
  <si>
    <t>FVG</t>
  </si>
  <si>
    <t>SUPERFICIE AGRICOLA UTILIZZATA</t>
  </si>
  <si>
    <t xml:space="preserve">Piemonte  </t>
  </si>
  <si>
    <t xml:space="preserve">Valle d'Aosta  </t>
  </si>
  <si>
    <t xml:space="preserve">Lombardia  </t>
  </si>
  <si>
    <t xml:space="preserve">Trentino-Alto Adige  </t>
  </si>
  <si>
    <t xml:space="preserve">Veneto  </t>
  </si>
  <si>
    <t xml:space="preserve">Liguria  </t>
  </si>
  <si>
    <t xml:space="preserve">Toscana  </t>
  </si>
  <si>
    <t xml:space="preserve">Umbria  </t>
  </si>
  <si>
    <t xml:space="preserve">Marche  </t>
  </si>
  <si>
    <t xml:space="preserve">Lazio  </t>
  </si>
  <si>
    <t xml:space="preserve">Abruzzo  </t>
  </si>
  <si>
    <t xml:space="preserve">Molise  </t>
  </si>
  <si>
    <t xml:space="preserve">Campania  </t>
  </si>
  <si>
    <t xml:space="preserve">Puglia  </t>
  </si>
  <si>
    <t xml:space="preserve">Basilicata  </t>
  </si>
  <si>
    <t xml:space="preserve">Calabria  </t>
  </si>
  <si>
    <t xml:space="preserve">Sicilia  </t>
  </si>
  <si>
    <t xml:space="preserve">Sardegna  </t>
  </si>
  <si>
    <t xml:space="preserve">ITALIA  </t>
  </si>
  <si>
    <t>SUPERFICIE AGRICOLA TOTALE</t>
  </si>
  <si>
    <t>Tav. 6.1 - ITALIA AZIENDE AGRICOLE  SUPERFICIE AGRICOLA UTILIZZATA E SUPERFICIE AGRICOLA TOTALE (superficie in ettari) - Anni 2005 e 2007</t>
  </si>
  <si>
    <t xml:space="preserve">AZIENDE </t>
  </si>
  <si>
    <t>Fonte: ISTAT, Indagine sulla struttura e sulle produzioni delle aziende agricole (SPA)</t>
  </si>
  <si>
    <t xml:space="preserve">Emilia-Romagna  </t>
  </si>
  <si>
    <t xml:space="preserve"> Bolzano-Bozen  </t>
  </si>
  <si>
    <t xml:space="preserve"> Trento  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</si>
</sst>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0.0_ ;\-0.0\ "/>
    <numFmt numFmtId="180" formatCode="#,##0;[Red]#,##0"/>
    <numFmt numFmtId="181" formatCode="_-* #,##0.0_-;\-* #,##0.0_-;_-* &quot;-&quot;??_-;_-@_-"/>
    <numFmt numFmtId="182" formatCode="_-* #,##0_-;\-* #,##0_-;_-* &quot;-&quot;??_-;_-@_-"/>
    <numFmt numFmtId="183" formatCode="#,##0.0_ ;\-#,##0.0\ "/>
    <numFmt numFmtId="184" formatCode="0.00_ ;\-0.00\ "/>
    <numFmt numFmtId="185" formatCode="0.0%"/>
  </numFmts>
  <fonts count="2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sz val="9"/>
      <color indexed="12"/>
      <name val="Arial Narrow"/>
      <family val="2"/>
    </font>
    <font>
      <i/>
      <sz val="9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>
      <alignment/>
      <protection/>
    </xf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62">
    <xf numFmtId="170" fontId="0" fillId="0" borderId="0" xfId="0" applyAlignment="1">
      <alignment/>
    </xf>
    <xf numFmtId="41" fontId="6" fillId="0" borderId="0" xfId="18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3" fontId="6" fillId="0" borderId="0" xfId="18" applyNumberFormat="1" applyFont="1" applyAlignment="1">
      <alignment/>
    </xf>
    <xf numFmtId="170" fontId="5" fillId="0" borderId="0" xfId="0" applyFont="1" applyAlignment="1">
      <alignment vertical="center"/>
    </xf>
    <xf numFmtId="41" fontId="6" fillId="0" borderId="0" xfId="18" applyFont="1" applyAlignment="1">
      <alignment vertical="top"/>
    </xf>
    <xf numFmtId="173" fontId="6" fillId="0" borderId="0" xfId="18" applyNumberFormat="1" applyFont="1" applyAlignment="1">
      <alignment vertical="top"/>
    </xf>
    <xf numFmtId="0" fontId="7" fillId="0" borderId="0" xfId="19" applyFont="1" applyFill="1" applyBorder="1" applyAlignment="1">
      <alignment horizontal="left" vertical="center"/>
      <protection/>
    </xf>
    <xf numFmtId="177" fontId="7" fillId="0" borderId="0" xfId="19" applyNumberFormat="1" applyFont="1" applyFill="1" applyBorder="1" applyAlignment="1">
      <alignment/>
      <protection/>
    </xf>
    <xf numFmtId="172" fontId="7" fillId="0" borderId="0" xfId="19" applyNumberFormat="1" applyFont="1" applyFill="1" applyBorder="1" applyAlignment="1">
      <alignment horizontal="right" vertical="center"/>
      <protection/>
    </xf>
    <xf numFmtId="170" fontId="0" fillId="0" borderId="0" xfId="0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2" fontId="7" fillId="0" borderId="0" xfId="0" applyNumberFormat="1" applyFont="1" applyFill="1" applyAlignment="1">
      <alignment/>
    </xf>
    <xf numFmtId="172" fontId="7" fillId="0" borderId="0" xfId="19" applyNumberFormat="1" applyFont="1" applyFill="1" applyBorder="1" applyAlignment="1">
      <alignment horizontal="right"/>
      <protection/>
    </xf>
    <xf numFmtId="172" fontId="8" fillId="0" borderId="0" xfId="19" applyNumberFormat="1" applyFont="1" applyFill="1" applyBorder="1" applyAlignment="1">
      <alignment horizontal="right" vertical="center"/>
      <protection/>
    </xf>
    <xf numFmtId="172" fontId="10" fillId="0" borderId="0" xfId="19" applyNumberFormat="1" applyFont="1" applyFill="1" applyBorder="1" applyAlignment="1">
      <alignment horizontal="right" vertical="center"/>
      <protection/>
    </xf>
    <xf numFmtId="0" fontId="6" fillId="0" borderId="1" xfId="0" applyNumberFormat="1" applyFont="1" applyBorder="1" applyAlignment="1">
      <alignment horizontal="right" vertical="center" wrapText="1"/>
    </xf>
    <xf numFmtId="177" fontId="8" fillId="0" borderId="0" xfId="19" applyNumberFormat="1" applyFont="1" applyFill="1" applyBorder="1" applyAlignment="1">
      <alignment vertical="center"/>
      <protection/>
    </xf>
    <xf numFmtId="170" fontId="9" fillId="0" borderId="0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2" fontId="8" fillId="0" borderId="0" xfId="0" applyNumberFormat="1" applyFont="1" applyFill="1" applyAlignment="1">
      <alignment vertical="center"/>
    </xf>
    <xf numFmtId="177" fontId="7" fillId="0" borderId="0" xfId="19" applyNumberFormat="1" applyFont="1" applyFill="1" applyBorder="1" applyAlignment="1">
      <alignment vertical="center"/>
      <protection/>
    </xf>
    <xf numFmtId="170" fontId="0" fillId="0" borderId="0" xfId="0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2" fontId="7" fillId="0" borderId="0" xfId="0" applyNumberFormat="1" applyFont="1" applyFill="1" applyAlignment="1">
      <alignment vertical="center"/>
    </xf>
    <xf numFmtId="177" fontId="10" fillId="0" borderId="0" xfId="19" applyNumberFormat="1" applyFont="1" applyFill="1" applyBorder="1" applyAlignment="1">
      <alignment vertical="center"/>
      <protection/>
    </xf>
    <xf numFmtId="170" fontId="11" fillId="0" borderId="0" xfId="0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2" fontId="10" fillId="0" borderId="0" xfId="0" applyNumberFormat="1" applyFont="1" applyFill="1" applyAlignment="1">
      <alignment vertical="center"/>
    </xf>
    <xf numFmtId="170" fontId="12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right" vertical="center" wrapText="1"/>
    </xf>
    <xf numFmtId="170" fontId="5" fillId="0" borderId="0" xfId="0" applyFont="1" applyFill="1" applyAlignment="1">
      <alignment vertical="center"/>
    </xf>
    <xf numFmtId="170" fontId="12" fillId="0" borderId="0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" fontId="8" fillId="0" borderId="0" xfId="19" applyNumberFormat="1" applyFont="1" applyFill="1" applyBorder="1" applyAlignment="1">
      <alignment horizontal="left" vertical="center"/>
      <protection/>
    </xf>
    <xf numFmtId="178" fontId="13" fillId="0" borderId="0" xfId="0" applyFont="1" applyAlignment="1">
      <alignment vertical="top" wrapText="1"/>
    </xf>
    <xf numFmtId="178" fontId="0" fillId="0" borderId="0" xfId="0" applyAlignment="1">
      <alignment vertical="top" wrapText="1"/>
    </xf>
    <xf numFmtId="177" fontId="0" fillId="0" borderId="0" xfId="0" applyNumberFormat="1" applyAlignment="1">
      <alignment/>
    </xf>
    <xf numFmtId="41" fontId="6" fillId="3" borderId="0" xfId="18" applyFont="1" applyFill="1" applyAlignment="1">
      <alignment/>
    </xf>
    <xf numFmtId="170" fontId="19" fillId="0" borderId="3" xfId="0" applyFont="1" applyBorder="1" applyAlignment="1">
      <alignment horizontal="justify" vertical="justify" wrapText="1"/>
    </xf>
    <xf numFmtId="170" fontId="17" fillId="0" borderId="3" xfId="0" applyFont="1" applyBorder="1" applyAlignment="1">
      <alignment horizontal="justify" vertical="justify" wrapText="1"/>
    </xf>
    <xf numFmtId="170" fontId="18" fillId="0" borderId="4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70" fontId="6" fillId="0" borderId="5" xfId="0" applyFont="1" applyBorder="1" applyAlignment="1">
      <alignment horizontal="center" vertical="center"/>
    </xf>
    <xf numFmtId="3" fontId="6" fillId="0" borderId="0" xfId="17" applyNumberFormat="1" applyFont="1" applyBorder="1" applyAlignment="1">
      <alignment vertical="center"/>
    </xf>
    <xf numFmtId="3" fontId="6" fillId="0" borderId="0" xfId="17" applyNumberFormat="1" applyFont="1" applyBorder="1" applyAlignment="1">
      <alignment horizontal="right" vertical="center"/>
    </xf>
    <xf numFmtId="177" fontId="6" fillId="0" borderId="0" xfId="17" applyNumberFormat="1" applyFont="1" applyBorder="1" applyAlignment="1">
      <alignment horizontal="right" vertical="center"/>
    </xf>
    <xf numFmtId="3" fontId="5" fillId="2" borderId="0" xfId="17" applyNumberFormat="1" applyFont="1" applyFill="1" applyBorder="1" applyAlignment="1">
      <alignment vertical="center"/>
    </xf>
    <xf numFmtId="3" fontId="5" fillId="2" borderId="0" xfId="17" applyNumberFormat="1" applyFont="1" applyFill="1" applyBorder="1" applyAlignment="1">
      <alignment horizontal="right" vertical="center"/>
    </xf>
    <xf numFmtId="177" fontId="5" fillId="2" borderId="0" xfId="17" applyNumberFormat="1" applyFont="1" applyFill="1" applyBorder="1" applyAlignment="1">
      <alignment horizontal="right" vertical="center"/>
    </xf>
    <xf numFmtId="49" fontId="5" fillId="0" borderId="4" xfId="0" applyNumberFormat="1" applyFont="1" applyBorder="1" applyAlignment="1">
      <alignment horizontal="left" vertical="center" wrapText="1"/>
    </xf>
    <xf numFmtId="3" fontId="5" fillId="0" borderId="4" xfId="17" applyNumberFormat="1" applyFont="1" applyBorder="1" applyAlignment="1">
      <alignment vertical="center"/>
    </xf>
    <xf numFmtId="3" fontId="5" fillId="0" borderId="4" xfId="17" applyNumberFormat="1" applyFont="1" applyBorder="1" applyAlignment="1">
      <alignment horizontal="right" vertical="center"/>
    </xf>
    <xf numFmtId="177" fontId="5" fillId="0" borderId="4" xfId="17" applyNumberFormat="1" applyFont="1" applyBorder="1" applyAlignment="1">
      <alignment horizontal="righ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4_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32"/>
  <sheetViews>
    <sheetView tabSelected="1" view="pageBreakPreview" zoomScaleSheetLayoutView="100" workbookViewId="0" topLeftCell="A1">
      <selection activeCell="A2" sqref="A2:J26"/>
    </sheetView>
  </sheetViews>
  <sheetFormatPr defaultColWidth="9.625" defaultRowHeight="12.75"/>
  <cols>
    <col min="1" max="1" width="15.125" style="2" customWidth="1"/>
    <col min="2" max="3" width="9.50390625" style="2" customWidth="1"/>
    <col min="4" max="4" width="7.625" style="2" customWidth="1"/>
    <col min="5" max="6" width="9.50390625" style="2" customWidth="1"/>
    <col min="7" max="7" width="7.625" style="2" customWidth="1"/>
    <col min="8" max="9" width="9.50390625" style="2" customWidth="1"/>
    <col min="10" max="10" width="7.625" style="2" customWidth="1"/>
    <col min="11" max="11" width="13.00390625" style="2" bestFit="1" customWidth="1"/>
    <col min="12" max="12" width="4.50390625" style="2" customWidth="1"/>
    <col min="13" max="16384" width="9.625" style="2" customWidth="1"/>
  </cols>
  <sheetData>
    <row r="1" spans="1:27" s="4" customFormat="1" ht="14.25" thickBot="1">
      <c r="A1" s="48" t="s">
        <v>24</v>
      </c>
      <c r="B1" s="48"/>
      <c r="C1" s="48"/>
      <c r="D1" s="48"/>
      <c r="E1" s="48"/>
      <c r="F1" s="48"/>
      <c r="G1" s="48"/>
      <c r="H1" s="48"/>
      <c r="I1" s="48"/>
      <c r="J1" s="48"/>
      <c r="L1" s="9"/>
      <c r="M1" s="10"/>
      <c r="N1" s="10"/>
      <c r="O1" s="11"/>
      <c r="P1" s="12"/>
      <c r="Q1" s="13"/>
      <c r="R1" s="13"/>
      <c r="S1" s="11"/>
      <c r="T1" s="12"/>
      <c r="U1" s="14"/>
      <c r="V1" s="14"/>
      <c r="W1" s="15"/>
      <c r="X1" s="12"/>
      <c r="Y1" s="16"/>
      <c r="Z1" s="14"/>
      <c r="AA1" s="11"/>
    </row>
    <row r="2" spans="1:27" s="4" customFormat="1" ht="12" customHeight="1" thickTop="1">
      <c r="A2" s="50" t="s">
        <v>0</v>
      </c>
      <c r="B2" s="51" t="s">
        <v>25</v>
      </c>
      <c r="C2" s="51"/>
      <c r="D2" s="51"/>
      <c r="E2" s="51" t="s">
        <v>3</v>
      </c>
      <c r="F2" s="51"/>
      <c r="G2" s="51"/>
      <c r="H2" s="51" t="s">
        <v>23</v>
      </c>
      <c r="I2" s="51"/>
      <c r="J2" s="51"/>
      <c r="L2" s="9"/>
      <c r="M2" s="10"/>
      <c r="N2" s="10"/>
      <c r="O2" s="11"/>
      <c r="P2" s="12"/>
      <c r="Q2" s="13"/>
      <c r="R2" s="13"/>
      <c r="S2" s="11"/>
      <c r="T2" s="12"/>
      <c r="U2" s="14"/>
      <c r="V2" s="14"/>
      <c r="W2" s="15"/>
      <c r="X2" s="12"/>
      <c r="Y2" s="16"/>
      <c r="Z2" s="14"/>
      <c r="AA2" s="11"/>
    </row>
    <row r="3" spans="1:10" s="3" customFormat="1" ht="12" customHeight="1">
      <c r="A3" s="49"/>
      <c r="B3" s="36">
        <v>2005</v>
      </c>
      <c r="C3" s="19">
        <v>2007</v>
      </c>
      <c r="D3" s="37" t="s">
        <v>1</v>
      </c>
      <c r="E3" s="19">
        <v>2005</v>
      </c>
      <c r="F3" s="19">
        <v>2007</v>
      </c>
      <c r="G3" s="37" t="s">
        <v>1</v>
      </c>
      <c r="H3" s="19">
        <v>2005</v>
      </c>
      <c r="I3" s="19">
        <v>2007</v>
      </c>
      <c r="J3" s="37" t="s">
        <v>1</v>
      </c>
    </row>
    <row r="4" spans="1:27" s="3" customFormat="1" ht="12" customHeight="1">
      <c r="A4" s="33" t="s">
        <v>4</v>
      </c>
      <c r="B4" s="52">
        <v>76495</v>
      </c>
      <c r="C4" s="53">
        <v>75445</v>
      </c>
      <c r="D4" s="54">
        <f>(C4-B4)/B4*100</f>
        <v>-1.3726387345578142</v>
      </c>
      <c r="E4" s="52">
        <v>1029188.91</v>
      </c>
      <c r="F4" s="53">
        <v>1040185</v>
      </c>
      <c r="G4" s="54">
        <f>(F4-E4)/E4*100</f>
        <v>1.068422900126272</v>
      </c>
      <c r="H4" s="52">
        <v>1370756.97</v>
      </c>
      <c r="I4" s="52">
        <v>1403893</v>
      </c>
      <c r="J4" s="54">
        <f>(I4-H4)/H4*100</f>
        <v>2.4173526544242216</v>
      </c>
      <c r="K4" s="44"/>
      <c r="M4" s="20"/>
      <c r="N4" s="20"/>
      <c r="O4" s="17"/>
      <c r="P4" s="21"/>
      <c r="Q4" s="22"/>
      <c r="R4" s="22"/>
      <c r="S4" s="17"/>
      <c r="T4" s="21"/>
      <c r="U4" s="22"/>
      <c r="V4" s="22"/>
      <c r="W4" s="23"/>
      <c r="X4" s="21"/>
      <c r="Y4" s="17"/>
      <c r="Z4" s="22"/>
      <c r="AA4" s="17"/>
    </row>
    <row r="5" spans="1:27" s="3" customFormat="1" ht="12" customHeight="1">
      <c r="A5" s="33" t="s">
        <v>5</v>
      </c>
      <c r="B5" s="52">
        <v>4648</v>
      </c>
      <c r="C5" s="53">
        <v>3860</v>
      </c>
      <c r="D5" s="54">
        <f aca="true" t="shared" si="0" ref="D5:D26">(C5-B5)/B5*100</f>
        <v>-16.953528399311534</v>
      </c>
      <c r="E5" s="52">
        <v>68391.07</v>
      </c>
      <c r="F5" s="53">
        <v>67878</v>
      </c>
      <c r="G5" s="54">
        <f aca="true" t="shared" si="1" ref="G5:G26">(F5-E5)/E5*100</f>
        <v>-0.7502002819958906</v>
      </c>
      <c r="H5" s="52">
        <v>149347.25</v>
      </c>
      <c r="I5" s="52">
        <v>147741</v>
      </c>
      <c r="J5" s="54">
        <f aca="true" t="shared" si="2" ref="J5:J26">(I5-H5)/H5*100</f>
        <v>-1.0755136100597769</v>
      </c>
      <c r="K5" s="44"/>
      <c r="L5" s="41"/>
      <c r="M5" s="20"/>
      <c r="N5" s="20"/>
      <c r="O5" s="17"/>
      <c r="P5" s="21"/>
      <c r="Q5" s="22"/>
      <c r="R5" s="22"/>
      <c r="S5" s="17"/>
      <c r="T5" s="21"/>
      <c r="U5" s="22"/>
      <c r="V5" s="22"/>
      <c r="W5" s="23"/>
      <c r="X5" s="21"/>
      <c r="Y5" s="17"/>
      <c r="Z5" s="22"/>
      <c r="AA5" s="17"/>
    </row>
    <row r="6" spans="1:27" s="3" customFormat="1" ht="12" customHeight="1">
      <c r="A6" s="33" t="s">
        <v>6</v>
      </c>
      <c r="B6" s="52">
        <v>57420</v>
      </c>
      <c r="C6" s="53">
        <v>57493</v>
      </c>
      <c r="D6" s="54">
        <f t="shared" si="0"/>
        <v>0.12713340299547196</v>
      </c>
      <c r="E6" s="52">
        <v>978667.15</v>
      </c>
      <c r="F6" s="53">
        <v>995323</v>
      </c>
      <c r="G6" s="54">
        <f t="shared" si="1"/>
        <v>1.7018911894610929</v>
      </c>
      <c r="H6" s="52">
        <v>1233575.12</v>
      </c>
      <c r="I6" s="52">
        <v>1258471</v>
      </c>
      <c r="J6" s="54">
        <f t="shared" si="2"/>
        <v>2.0181892125061576</v>
      </c>
      <c r="K6" s="44"/>
      <c r="M6" s="24"/>
      <c r="N6" s="24"/>
      <c r="O6" s="11"/>
      <c r="P6" s="25"/>
      <c r="Q6" s="26"/>
      <c r="R6" s="26"/>
      <c r="S6" s="11"/>
      <c r="T6" s="25"/>
      <c r="U6" s="26"/>
      <c r="V6" s="26"/>
      <c r="W6" s="27"/>
      <c r="X6" s="25"/>
      <c r="Y6" s="11"/>
      <c r="Z6" s="26"/>
      <c r="AA6" s="11"/>
    </row>
    <row r="7" spans="1:27" s="3" customFormat="1" ht="12" customHeight="1">
      <c r="A7" s="33" t="s">
        <v>7</v>
      </c>
      <c r="B7" s="52">
        <v>43917</v>
      </c>
      <c r="C7" s="53">
        <v>41626</v>
      </c>
      <c r="D7" s="54">
        <f t="shared" si="0"/>
        <v>-5.216658697087688</v>
      </c>
      <c r="E7" s="52">
        <v>401077.66</v>
      </c>
      <c r="F7" s="53">
        <v>399140</v>
      </c>
      <c r="G7" s="54">
        <f t="shared" si="1"/>
        <v>-0.4831134199795557</v>
      </c>
      <c r="H7" s="52">
        <v>1000281.48</v>
      </c>
      <c r="I7" s="52">
        <v>983005</v>
      </c>
      <c r="J7" s="54">
        <f t="shared" si="2"/>
        <v>-1.7271618384857013</v>
      </c>
      <c r="K7" s="44"/>
      <c r="M7" s="28"/>
      <c r="N7" s="28"/>
      <c r="O7" s="18"/>
      <c r="P7" s="29"/>
      <c r="Q7" s="30"/>
      <c r="R7" s="30"/>
      <c r="S7" s="18"/>
      <c r="T7" s="29"/>
      <c r="U7" s="30"/>
      <c r="V7" s="30"/>
      <c r="W7" s="31"/>
      <c r="X7" s="29"/>
      <c r="Y7" s="18"/>
      <c r="Z7" s="30"/>
      <c r="AA7" s="18"/>
    </row>
    <row r="8" spans="1:27" s="3" customFormat="1" ht="12" customHeight="1">
      <c r="A8" s="34" t="s">
        <v>28</v>
      </c>
      <c r="B8" s="52">
        <v>20628</v>
      </c>
      <c r="C8" s="53">
        <v>20860</v>
      </c>
      <c r="D8" s="54">
        <f t="shared" si="0"/>
        <v>1.1246848943184022</v>
      </c>
      <c r="E8" s="52">
        <v>255667.51</v>
      </c>
      <c r="F8" s="53">
        <v>258010</v>
      </c>
      <c r="G8" s="54">
        <f t="shared" si="1"/>
        <v>0.9162251394398883</v>
      </c>
      <c r="H8" s="52">
        <v>548034.32</v>
      </c>
      <c r="I8" s="52">
        <v>549966</v>
      </c>
      <c r="J8" s="54">
        <f t="shared" si="2"/>
        <v>0.3524742756986554</v>
      </c>
      <c r="K8" s="44"/>
      <c r="L8" s="41"/>
      <c r="M8" s="24"/>
      <c r="N8" s="24"/>
      <c r="O8" s="11"/>
      <c r="P8" s="25"/>
      <c r="Q8" s="26"/>
      <c r="R8" s="26"/>
      <c r="S8" s="11"/>
      <c r="T8" s="25"/>
      <c r="U8" s="26"/>
      <c r="V8" s="26"/>
      <c r="W8" s="27"/>
      <c r="X8" s="25"/>
      <c r="Y8" s="11"/>
      <c r="Z8" s="26"/>
      <c r="AA8" s="11"/>
    </row>
    <row r="9" spans="1:27" s="3" customFormat="1" ht="12" customHeight="1">
      <c r="A9" s="34" t="s">
        <v>29</v>
      </c>
      <c r="B9" s="52">
        <v>23289</v>
      </c>
      <c r="C9" s="53">
        <v>20766</v>
      </c>
      <c r="D9" s="54">
        <f t="shared" si="0"/>
        <v>-10.833440680149426</v>
      </c>
      <c r="E9" s="52">
        <v>145410.15</v>
      </c>
      <c r="F9" s="53">
        <v>141129</v>
      </c>
      <c r="G9" s="54">
        <f t="shared" si="1"/>
        <v>-2.944189246761656</v>
      </c>
      <c r="H9" s="52">
        <v>452247.16</v>
      </c>
      <c r="I9" s="52">
        <v>433039</v>
      </c>
      <c r="J9" s="54">
        <f t="shared" si="2"/>
        <v>-4.247270452732081</v>
      </c>
      <c r="K9" s="44"/>
      <c r="M9" s="24"/>
      <c r="N9" s="24"/>
      <c r="O9" s="11"/>
      <c r="P9" s="25"/>
      <c r="Q9" s="26"/>
      <c r="R9" s="26"/>
      <c r="S9" s="11"/>
      <c r="T9" s="25"/>
      <c r="U9" s="26"/>
      <c r="V9" s="26"/>
      <c r="W9" s="27"/>
      <c r="X9" s="25"/>
      <c r="Y9" s="11"/>
      <c r="Z9" s="26"/>
      <c r="AA9" s="11"/>
    </row>
    <row r="10" spans="1:27" s="6" customFormat="1" ht="12" customHeight="1">
      <c r="A10" s="33" t="s">
        <v>8</v>
      </c>
      <c r="B10" s="52">
        <v>143024</v>
      </c>
      <c r="C10" s="53">
        <v>144604</v>
      </c>
      <c r="D10" s="54">
        <f t="shared" si="0"/>
        <v>1.1047096990714844</v>
      </c>
      <c r="E10" s="52">
        <v>797570.78</v>
      </c>
      <c r="F10" s="53">
        <v>820201</v>
      </c>
      <c r="G10" s="54">
        <f t="shared" si="1"/>
        <v>2.8373933157380677</v>
      </c>
      <c r="H10" s="52">
        <v>1094347.18</v>
      </c>
      <c r="I10" s="52">
        <v>1121386</v>
      </c>
      <c r="J10" s="54">
        <f t="shared" si="2"/>
        <v>2.47077166132964</v>
      </c>
      <c r="K10" s="44"/>
      <c r="L10" s="3"/>
      <c r="M10" s="28"/>
      <c r="N10" s="28"/>
      <c r="O10" s="18"/>
      <c r="P10" s="32"/>
      <c r="Q10" s="30"/>
      <c r="R10" s="30"/>
      <c r="S10" s="18"/>
      <c r="T10" s="32"/>
      <c r="U10" s="30"/>
      <c r="V10" s="30"/>
      <c r="W10" s="31"/>
      <c r="X10" s="32"/>
      <c r="Y10" s="18"/>
      <c r="Z10" s="30"/>
      <c r="AA10" s="18"/>
    </row>
    <row r="11" spans="1:27" s="38" customFormat="1" ht="12" customHeight="1">
      <c r="A11" s="35" t="s">
        <v>2</v>
      </c>
      <c r="B11" s="55">
        <v>23837</v>
      </c>
      <c r="C11" s="56">
        <v>24206</v>
      </c>
      <c r="D11" s="57">
        <f t="shared" si="0"/>
        <v>1.5480135923144691</v>
      </c>
      <c r="E11" s="55">
        <v>224520.96</v>
      </c>
      <c r="F11" s="56">
        <v>228063</v>
      </c>
      <c r="G11" s="57">
        <f t="shared" si="1"/>
        <v>1.5775988130462333</v>
      </c>
      <c r="H11" s="55">
        <v>377961.89</v>
      </c>
      <c r="I11" s="55">
        <v>361868</v>
      </c>
      <c r="J11" s="57">
        <f t="shared" si="2"/>
        <v>-4.258072156428262</v>
      </c>
      <c r="K11" s="44"/>
      <c r="L11" s="41"/>
      <c r="M11" s="28"/>
      <c r="N11" s="28"/>
      <c r="O11" s="18"/>
      <c r="P11" s="39"/>
      <c r="Q11" s="40"/>
      <c r="R11" s="40"/>
      <c r="S11" s="18"/>
      <c r="T11" s="39"/>
      <c r="U11" s="40"/>
      <c r="V11" s="40"/>
      <c r="W11" s="31"/>
      <c r="X11" s="39"/>
      <c r="Y11" s="18"/>
      <c r="Z11" s="40"/>
      <c r="AA11" s="18"/>
    </row>
    <row r="12" spans="1:27" s="3" customFormat="1" ht="12" customHeight="1">
      <c r="A12" s="33" t="s">
        <v>9</v>
      </c>
      <c r="B12" s="52">
        <v>23118</v>
      </c>
      <c r="C12" s="53">
        <v>20684</v>
      </c>
      <c r="D12" s="54">
        <f t="shared" si="0"/>
        <v>-10.528592438792284</v>
      </c>
      <c r="E12" s="52">
        <v>49081.61</v>
      </c>
      <c r="F12" s="53">
        <v>49408</v>
      </c>
      <c r="G12" s="54">
        <f t="shared" si="1"/>
        <v>0.6649944857147094</v>
      </c>
      <c r="H12" s="52">
        <v>135569.35</v>
      </c>
      <c r="I12" s="52">
        <v>135065</v>
      </c>
      <c r="J12" s="54">
        <f t="shared" si="2"/>
        <v>-0.37202361743270573</v>
      </c>
      <c r="K12" s="44"/>
      <c r="L12" s="41"/>
      <c r="M12" s="24"/>
      <c r="N12" s="24"/>
      <c r="O12" s="11"/>
      <c r="P12" s="25"/>
      <c r="Q12" s="26"/>
      <c r="R12" s="26"/>
      <c r="S12" s="11"/>
      <c r="T12" s="25"/>
      <c r="U12" s="26"/>
      <c r="V12" s="26"/>
      <c r="W12" s="27"/>
      <c r="X12" s="25"/>
      <c r="Y12" s="11"/>
      <c r="Z12" s="26"/>
      <c r="AA12" s="11"/>
    </row>
    <row r="13" spans="1:27" s="3" customFormat="1" ht="12" customHeight="1">
      <c r="A13" s="33" t="s">
        <v>27</v>
      </c>
      <c r="B13" s="52">
        <v>81476</v>
      </c>
      <c r="C13" s="53">
        <v>81962</v>
      </c>
      <c r="D13" s="54">
        <f t="shared" si="0"/>
        <v>0.5964946732780205</v>
      </c>
      <c r="E13" s="52">
        <v>1029916.06</v>
      </c>
      <c r="F13" s="53">
        <v>1052585</v>
      </c>
      <c r="G13" s="54">
        <f t="shared" si="1"/>
        <v>2.201047335838218</v>
      </c>
      <c r="H13" s="52">
        <v>1306010.15</v>
      </c>
      <c r="I13" s="52">
        <v>1340654</v>
      </c>
      <c r="J13" s="54">
        <f t="shared" si="2"/>
        <v>2.652647837384732</v>
      </c>
      <c r="K13" s="44"/>
      <c r="L13" s="41"/>
      <c r="M13" s="24"/>
      <c r="N13" s="24"/>
      <c r="O13" s="11"/>
      <c r="P13" s="25"/>
      <c r="Q13" s="26"/>
      <c r="R13" s="26"/>
      <c r="S13" s="11"/>
      <c r="T13" s="25"/>
      <c r="U13" s="26"/>
      <c r="V13" s="26"/>
      <c r="W13" s="27"/>
      <c r="X13" s="25"/>
      <c r="Y13" s="11"/>
      <c r="Z13" s="26"/>
      <c r="AA13" s="11"/>
    </row>
    <row r="14" spans="1:27" s="3" customFormat="1" ht="12" customHeight="1">
      <c r="A14" s="33" t="s">
        <v>10</v>
      </c>
      <c r="B14" s="52">
        <v>81839</v>
      </c>
      <c r="C14" s="53">
        <v>78903</v>
      </c>
      <c r="D14" s="54">
        <f t="shared" si="0"/>
        <v>-3.587531616955241</v>
      </c>
      <c r="E14" s="52">
        <v>809486.61</v>
      </c>
      <c r="F14" s="53">
        <v>806428</v>
      </c>
      <c r="G14" s="54">
        <f t="shared" si="1"/>
        <v>-0.37784565701463374</v>
      </c>
      <c r="H14" s="52">
        <v>1424669.54</v>
      </c>
      <c r="I14" s="52">
        <v>1458301</v>
      </c>
      <c r="J14" s="54">
        <f t="shared" si="2"/>
        <v>2.3606498949924877</v>
      </c>
      <c r="K14" s="44"/>
      <c r="L14" s="41"/>
      <c r="M14" s="24"/>
      <c r="N14" s="24"/>
      <c r="O14" s="11"/>
      <c r="P14" s="25"/>
      <c r="Q14" s="26"/>
      <c r="R14" s="26"/>
      <c r="S14" s="11"/>
      <c r="T14" s="25"/>
      <c r="U14" s="26"/>
      <c r="V14" s="26"/>
      <c r="W14" s="27"/>
      <c r="X14" s="25"/>
      <c r="Y14" s="11"/>
      <c r="Z14" s="26"/>
      <c r="AA14" s="11"/>
    </row>
    <row r="15" spans="1:27" s="3" customFormat="1" ht="12" customHeight="1">
      <c r="A15" s="33" t="s">
        <v>11</v>
      </c>
      <c r="B15" s="52">
        <v>39346</v>
      </c>
      <c r="C15" s="53">
        <v>38205</v>
      </c>
      <c r="D15" s="54">
        <f t="shared" si="0"/>
        <v>-2.899913587149901</v>
      </c>
      <c r="E15" s="52">
        <v>337915.12</v>
      </c>
      <c r="F15" s="53">
        <v>339404</v>
      </c>
      <c r="G15" s="54">
        <f t="shared" si="1"/>
        <v>0.4406076887000513</v>
      </c>
      <c r="H15" s="52">
        <v>593712.71</v>
      </c>
      <c r="I15" s="52">
        <v>585144</v>
      </c>
      <c r="J15" s="54">
        <f t="shared" si="2"/>
        <v>-1.4432417995565505</v>
      </c>
      <c r="K15" s="44"/>
      <c r="L15" s="41"/>
      <c r="M15" s="24"/>
      <c r="N15" s="24"/>
      <c r="O15" s="11"/>
      <c r="P15" s="25"/>
      <c r="Q15" s="26"/>
      <c r="R15" s="26"/>
      <c r="S15" s="11"/>
      <c r="T15" s="25"/>
      <c r="U15" s="26"/>
      <c r="V15" s="26"/>
      <c r="W15" s="27"/>
      <c r="X15" s="25"/>
      <c r="Y15" s="11"/>
      <c r="Z15" s="26"/>
      <c r="AA15" s="11"/>
    </row>
    <row r="16" spans="1:27" s="3" customFormat="1" ht="12" customHeight="1">
      <c r="A16" s="33" t="s">
        <v>12</v>
      </c>
      <c r="B16" s="52">
        <v>53318</v>
      </c>
      <c r="C16" s="53">
        <v>49135</v>
      </c>
      <c r="D16" s="54">
        <f t="shared" si="0"/>
        <v>-7.8453805469072355</v>
      </c>
      <c r="E16" s="52">
        <v>497141.19</v>
      </c>
      <c r="F16" s="53">
        <v>496417</v>
      </c>
      <c r="G16" s="54">
        <f t="shared" si="1"/>
        <v>-0.14567089079864862</v>
      </c>
      <c r="H16" s="52">
        <v>682502.48</v>
      </c>
      <c r="I16" s="52">
        <v>671481</v>
      </c>
      <c r="J16" s="54">
        <f t="shared" si="2"/>
        <v>-1.6148629965417827</v>
      </c>
      <c r="K16" s="44"/>
      <c r="L16" s="41"/>
      <c r="M16" s="24"/>
      <c r="N16" s="24"/>
      <c r="O16" s="11"/>
      <c r="P16" s="25"/>
      <c r="Q16" s="26"/>
      <c r="R16" s="26"/>
      <c r="S16" s="11"/>
      <c r="T16" s="25"/>
      <c r="U16" s="26"/>
      <c r="V16" s="26"/>
      <c r="W16" s="27"/>
      <c r="X16" s="25"/>
      <c r="Y16" s="11"/>
      <c r="Z16" s="26"/>
      <c r="AA16" s="11"/>
    </row>
    <row r="17" spans="1:27" s="3" customFormat="1" ht="12" customHeight="1">
      <c r="A17" s="33" t="s">
        <v>13</v>
      </c>
      <c r="B17" s="52">
        <v>107281</v>
      </c>
      <c r="C17" s="53">
        <v>102580</v>
      </c>
      <c r="D17" s="54">
        <f t="shared" si="0"/>
        <v>-4.381950205534997</v>
      </c>
      <c r="E17" s="52">
        <v>684935.82</v>
      </c>
      <c r="F17" s="53">
        <v>674011</v>
      </c>
      <c r="G17" s="54">
        <f t="shared" si="1"/>
        <v>-1.595013675879873</v>
      </c>
      <c r="H17" s="52">
        <v>967281.6</v>
      </c>
      <c r="I17" s="52">
        <v>940447</v>
      </c>
      <c r="J17" s="54">
        <f t="shared" si="2"/>
        <v>-2.7742283115899213</v>
      </c>
      <c r="K17" s="44"/>
      <c r="L17" s="41"/>
      <c r="M17" s="24"/>
      <c r="N17" s="24"/>
      <c r="O17" s="11"/>
      <c r="P17" s="25"/>
      <c r="Q17" s="26"/>
      <c r="R17" s="26"/>
      <c r="S17" s="11"/>
      <c r="T17" s="25"/>
      <c r="U17" s="26"/>
      <c r="V17" s="26"/>
      <c r="W17" s="27"/>
      <c r="X17" s="25"/>
      <c r="Y17" s="11"/>
      <c r="Z17" s="26"/>
      <c r="AA17" s="11"/>
    </row>
    <row r="18" spans="1:27" s="3" customFormat="1" ht="12" customHeight="1">
      <c r="A18" s="33" t="s">
        <v>14</v>
      </c>
      <c r="B18" s="52">
        <v>60910</v>
      </c>
      <c r="C18" s="53">
        <v>60070</v>
      </c>
      <c r="D18" s="54">
        <f t="shared" si="0"/>
        <v>-1.3790838942702348</v>
      </c>
      <c r="E18" s="52">
        <v>425179.08</v>
      </c>
      <c r="F18" s="53">
        <v>434013</v>
      </c>
      <c r="G18" s="54">
        <f t="shared" si="1"/>
        <v>2.0776939448667098</v>
      </c>
      <c r="H18" s="52">
        <v>644519.83</v>
      </c>
      <c r="I18" s="52">
        <v>657272</v>
      </c>
      <c r="J18" s="54">
        <f t="shared" si="2"/>
        <v>1.9785535535811278</v>
      </c>
      <c r="K18" s="44"/>
      <c r="L18" s="41"/>
      <c r="M18" s="24"/>
      <c r="N18" s="24"/>
      <c r="O18" s="11"/>
      <c r="P18" s="25"/>
      <c r="Q18" s="26"/>
      <c r="R18" s="26"/>
      <c r="S18" s="11"/>
      <c r="T18" s="25"/>
      <c r="U18" s="26"/>
      <c r="V18" s="26"/>
      <c r="W18" s="27"/>
      <c r="X18" s="25"/>
      <c r="Y18" s="11"/>
      <c r="Z18" s="26"/>
      <c r="AA18" s="11"/>
    </row>
    <row r="19" spans="1:27" s="3" customFormat="1" ht="12" customHeight="1">
      <c r="A19" s="33" t="s">
        <v>15</v>
      </c>
      <c r="B19" s="52">
        <v>25034</v>
      </c>
      <c r="C19" s="53">
        <v>23511</v>
      </c>
      <c r="D19" s="54">
        <f t="shared" si="0"/>
        <v>-6.083726132459855</v>
      </c>
      <c r="E19" s="52">
        <v>212608.41</v>
      </c>
      <c r="F19" s="53">
        <v>200257</v>
      </c>
      <c r="G19" s="54">
        <f t="shared" si="1"/>
        <v>-5.809464451570849</v>
      </c>
      <c r="H19" s="52">
        <v>275038.34</v>
      </c>
      <c r="I19" s="52">
        <v>265463</v>
      </c>
      <c r="J19" s="54">
        <f t="shared" si="2"/>
        <v>-3.4814564398549033</v>
      </c>
      <c r="K19" s="44"/>
      <c r="L19" s="41"/>
      <c r="M19" s="24"/>
      <c r="N19" s="24"/>
      <c r="O19" s="11"/>
      <c r="P19" s="25"/>
      <c r="Q19" s="26"/>
      <c r="R19" s="26"/>
      <c r="S19" s="11"/>
      <c r="T19" s="25"/>
      <c r="U19" s="26"/>
      <c r="V19" s="26"/>
      <c r="W19" s="27"/>
      <c r="X19" s="25"/>
      <c r="Y19" s="11"/>
      <c r="Z19" s="26"/>
      <c r="AA19" s="11"/>
    </row>
    <row r="20" spans="1:27" s="3" customFormat="1" ht="12" customHeight="1">
      <c r="A20" s="33" t="s">
        <v>16</v>
      </c>
      <c r="B20" s="52">
        <v>157007</v>
      </c>
      <c r="C20" s="53">
        <v>151802</v>
      </c>
      <c r="D20" s="54">
        <f t="shared" si="0"/>
        <v>-3.315138815466826</v>
      </c>
      <c r="E20" s="52">
        <v>563666.16</v>
      </c>
      <c r="F20" s="53">
        <v>562880</v>
      </c>
      <c r="G20" s="54">
        <f t="shared" si="1"/>
        <v>-0.13947262684707426</v>
      </c>
      <c r="H20" s="52">
        <v>789891.66</v>
      </c>
      <c r="I20" s="52">
        <v>777493</v>
      </c>
      <c r="J20" s="54">
        <f t="shared" si="2"/>
        <v>-1.5696658957001812</v>
      </c>
      <c r="K20" s="44"/>
      <c r="L20" s="41"/>
      <c r="M20" s="24"/>
      <c r="N20" s="24"/>
      <c r="O20" s="11"/>
      <c r="P20" s="25"/>
      <c r="Q20" s="26"/>
      <c r="R20" s="26"/>
      <c r="S20" s="11"/>
      <c r="T20" s="25"/>
      <c r="U20" s="26"/>
      <c r="V20" s="26"/>
      <c r="W20" s="27"/>
      <c r="X20" s="25"/>
      <c r="Y20" s="11"/>
      <c r="Z20" s="26"/>
      <c r="AA20" s="11"/>
    </row>
    <row r="21" spans="1:27" s="3" customFormat="1" ht="12" customHeight="1">
      <c r="A21" s="33" t="s">
        <v>17</v>
      </c>
      <c r="B21" s="52">
        <v>249329</v>
      </c>
      <c r="C21" s="53">
        <v>245374</v>
      </c>
      <c r="D21" s="54">
        <f t="shared" si="0"/>
        <v>-1.5862575151707181</v>
      </c>
      <c r="E21" s="52">
        <v>1216923.85</v>
      </c>
      <c r="F21" s="53">
        <v>1197380</v>
      </c>
      <c r="G21" s="54">
        <f t="shared" si="1"/>
        <v>-1.6060043526963572</v>
      </c>
      <c r="H21" s="52">
        <v>1312615.62</v>
      </c>
      <c r="I21" s="52">
        <v>1317444</v>
      </c>
      <c r="J21" s="54">
        <f t="shared" si="2"/>
        <v>0.3678441675103552</v>
      </c>
      <c r="K21" s="44"/>
      <c r="L21" s="41"/>
      <c r="M21" s="24"/>
      <c r="N21" s="24"/>
      <c r="O21" s="11"/>
      <c r="P21" s="25"/>
      <c r="Q21" s="26"/>
      <c r="R21" s="26"/>
      <c r="S21" s="11"/>
      <c r="T21" s="25"/>
      <c r="U21" s="26"/>
      <c r="V21" s="26"/>
      <c r="W21" s="27"/>
      <c r="X21" s="25"/>
      <c r="Y21" s="11"/>
      <c r="Z21" s="26"/>
      <c r="AA21" s="11"/>
    </row>
    <row r="22" spans="1:27" s="3" customFormat="1" ht="12" customHeight="1">
      <c r="A22" s="33" t="s">
        <v>18</v>
      </c>
      <c r="B22" s="52">
        <v>59920</v>
      </c>
      <c r="C22" s="53">
        <v>57282</v>
      </c>
      <c r="D22" s="54">
        <f t="shared" si="0"/>
        <v>-4.402536715620828</v>
      </c>
      <c r="E22" s="52">
        <v>553589.19</v>
      </c>
      <c r="F22" s="53">
        <v>542256</v>
      </c>
      <c r="G22" s="54">
        <f t="shared" si="1"/>
        <v>-2.0472202500919403</v>
      </c>
      <c r="H22" s="52">
        <v>755068.38</v>
      </c>
      <c r="I22" s="52">
        <v>715784</v>
      </c>
      <c r="J22" s="54">
        <f t="shared" si="2"/>
        <v>-5.202757927699212</v>
      </c>
      <c r="K22" s="44"/>
      <c r="L22" s="41"/>
      <c r="M22" s="24"/>
      <c r="N22" s="24"/>
      <c r="O22" s="11"/>
      <c r="P22" s="25"/>
      <c r="Q22" s="26"/>
      <c r="R22" s="26"/>
      <c r="S22" s="11"/>
      <c r="T22" s="25"/>
      <c r="U22" s="26"/>
      <c r="V22" s="26"/>
      <c r="W22" s="27"/>
      <c r="X22" s="25"/>
      <c r="Y22" s="11"/>
      <c r="Z22" s="26"/>
      <c r="AA22" s="11"/>
    </row>
    <row r="23" spans="1:27" s="3" customFormat="1" ht="12" customHeight="1">
      <c r="A23" s="33" t="s">
        <v>19</v>
      </c>
      <c r="B23" s="52">
        <v>122849</v>
      </c>
      <c r="C23" s="53">
        <v>119131</v>
      </c>
      <c r="D23" s="54">
        <f t="shared" si="0"/>
        <v>-3.026479662024111</v>
      </c>
      <c r="E23" s="52">
        <v>514343.04</v>
      </c>
      <c r="F23" s="53">
        <v>514047</v>
      </c>
      <c r="G23" s="54">
        <f t="shared" si="1"/>
        <v>-0.05755691765557459</v>
      </c>
      <c r="H23" s="52">
        <v>762137.94</v>
      </c>
      <c r="I23" s="52">
        <v>757943</v>
      </c>
      <c r="J23" s="54">
        <f t="shared" si="2"/>
        <v>-0.5504174218121124</v>
      </c>
      <c r="K23" s="44"/>
      <c r="L23" s="41"/>
      <c r="M23" s="24"/>
      <c r="N23" s="24"/>
      <c r="O23" s="11"/>
      <c r="P23" s="25"/>
      <c r="Q23" s="26"/>
      <c r="R23" s="26"/>
      <c r="S23" s="11"/>
      <c r="T23" s="25"/>
      <c r="U23" s="26"/>
      <c r="V23" s="26"/>
      <c r="W23" s="27"/>
      <c r="X23" s="25"/>
      <c r="Y23" s="11"/>
      <c r="Z23" s="26"/>
      <c r="AA23" s="11"/>
    </row>
    <row r="24" spans="1:27" s="3" customFormat="1" ht="12" customHeight="1">
      <c r="A24" s="33" t="s">
        <v>20</v>
      </c>
      <c r="B24" s="52">
        <v>249030</v>
      </c>
      <c r="C24" s="53">
        <v>237270</v>
      </c>
      <c r="D24" s="54">
        <f t="shared" si="0"/>
        <v>-4.722322611733526</v>
      </c>
      <c r="E24" s="52">
        <v>1250703.41</v>
      </c>
      <c r="F24" s="53">
        <v>1251851</v>
      </c>
      <c r="G24" s="54">
        <f t="shared" si="1"/>
        <v>0.0917555665735399</v>
      </c>
      <c r="H24" s="52">
        <v>1402716.14</v>
      </c>
      <c r="I24" s="52">
        <v>1415233</v>
      </c>
      <c r="J24" s="54">
        <f t="shared" si="2"/>
        <v>0.8923302187141087</v>
      </c>
      <c r="K24" s="44"/>
      <c r="L24" s="41"/>
      <c r="M24" s="24"/>
      <c r="N24" s="24"/>
      <c r="O24" s="11"/>
      <c r="P24" s="25"/>
      <c r="Q24" s="26"/>
      <c r="R24" s="26"/>
      <c r="S24" s="11"/>
      <c r="T24" s="25"/>
      <c r="U24" s="26"/>
      <c r="V24" s="26"/>
      <c r="W24" s="27"/>
      <c r="X24" s="25"/>
      <c r="Y24" s="11"/>
      <c r="Z24" s="26"/>
      <c r="AA24" s="11"/>
    </row>
    <row r="25" spans="1:27" s="3" customFormat="1" ht="12" customHeight="1">
      <c r="A25" s="33" t="s">
        <v>21</v>
      </c>
      <c r="B25" s="52">
        <v>68730</v>
      </c>
      <c r="C25" s="53">
        <v>66296</v>
      </c>
      <c r="D25" s="54">
        <f t="shared" si="0"/>
        <v>-3.541393860032009</v>
      </c>
      <c r="E25" s="52">
        <v>1062939.84</v>
      </c>
      <c r="F25" s="53">
        <v>1072469</v>
      </c>
      <c r="G25" s="54">
        <f t="shared" si="1"/>
        <v>0.8964909999045586</v>
      </c>
      <c r="H25" s="52">
        <v>1525010.64</v>
      </c>
      <c r="I25" s="52">
        <v>1527457</v>
      </c>
      <c r="J25" s="54">
        <f t="shared" si="2"/>
        <v>0.16041592995050202</v>
      </c>
      <c r="K25" s="44"/>
      <c r="L25" s="41"/>
      <c r="M25" s="24"/>
      <c r="N25" s="24"/>
      <c r="O25" s="11"/>
      <c r="P25" s="25"/>
      <c r="Q25" s="26"/>
      <c r="R25" s="26"/>
      <c r="S25" s="11"/>
      <c r="T25" s="25"/>
      <c r="U25" s="26"/>
      <c r="V25" s="26"/>
      <c r="W25" s="27"/>
      <c r="X25" s="25"/>
      <c r="Y25" s="11"/>
      <c r="Z25" s="26"/>
      <c r="AA25" s="11"/>
    </row>
    <row r="26" spans="1:27" s="3" customFormat="1" ht="12" customHeight="1" thickBot="1">
      <c r="A26" s="58" t="s">
        <v>22</v>
      </c>
      <c r="B26" s="59">
        <v>1728532</v>
      </c>
      <c r="C26" s="60">
        <v>1679439</v>
      </c>
      <c r="D26" s="61">
        <f t="shared" si="0"/>
        <v>-2.8401556928075387</v>
      </c>
      <c r="E26" s="59">
        <v>12707845.92</v>
      </c>
      <c r="F26" s="60">
        <v>12744196</v>
      </c>
      <c r="G26" s="61">
        <f t="shared" si="1"/>
        <v>0.28604438729298093</v>
      </c>
      <c r="H26" s="59">
        <v>17803014.28</v>
      </c>
      <c r="I26" s="59">
        <v>17841544</v>
      </c>
      <c r="J26" s="61">
        <f t="shared" si="2"/>
        <v>0.21642245180516032</v>
      </c>
      <c r="K26" s="44"/>
      <c r="L26" s="41"/>
      <c r="M26" s="24"/>
      <c r="N26" s="24"/>
      <c r="O26" s="11"/>
      <c r="P26" s="25"/>
      <c r="Q26" s="26"/>
      <c r="R26" s="26"/>
      <c r="S26" s="11"/>
      <c r="T26" s="25"/>
      <c r="U26" s="26"/>
      <c r="V26" s="26"/>
      <c r="W26" s="27"/>
      <c r="X26" s="25"/>
      <c r="Y26" s="11"/>
      <c r="Z26" s="26"/>
      <c r="AA26" s="11"/>
    </row>
    <row r="27" spans="1:11" ht="13.5" customHeight="1" thickTop="1">
      <c r="A27" s="46" t="s">
        <v>26</v>
      </c>
      <c r="B27" s="47"/>
      <c r="C27" s="47"/>
      <c r="D27" s="47"/>
      <c r="E27" s="47"/>
      <c r="F27" s="47"/>
      <c r="G27" s="47"/>
      <c r="H27" s="47"/>
      <c r="I27" s="47"/>
      <c r="J27" s="47"/>
      <c r="K27" s="44"/>
    </row>
    <row r="28" spans="1:9" ht="13.5">
      <c r="A28" s="1"/>
      <c r="B28" s="1"/>
      <c r="C28" s="1"/>
      <c r="D28" s="1"/>
      <c r="E28" s="1"/>
      <c r="F28" s="5"/>
      <c r="G28" s="1"/>
      <c r="H28" s="1"/>
      <c r="I28" s="5"/>
    </row>
    <row r="29" spans="1:10" ht="13.5">
      <c r="A29" s="42"/>
      <c r="B29" s="43">
        <f>SUM(B4:B7,B10:B25)</f>
        <v>1728528</v>
      </c>
      <c r="C29" s="43">
        <f aca="true" t="shared" si="3" ref="C29:I29">SUM(C4:C7,C10:C25)</f>
        <v>1679439</v>
      </c>
      <c r="D29" s="43"/>
      <c r="E29" s="43">
        <f t="shared" si="3"/>
        <v>12707845.92</v>
      </c>
      <c r="F29" s="43">
        <f t="shared" si="3"/>
        <v>12744196</v>
      </c>
      <c r="G29" s="43"/>
      <c r="H29" s="43">
        <f t="shared" si="3"/>
        <v>17803014.27</v>
      </c>
      <c r="I29" s="43">
        <f t="shared" si="3"/>
        <v>17841545</v>
      </c>
      <c r="J29" s="43"/>
    </row>
    <row r="30" spans="1:10" ht="13.5">
      <c r="A30" s="1"/>
      <c r="B30" s="45">
        <f>+B26-B29</f>
        <v>4</v>
      </c>
      <c r="C30" s="1">
        <f aca="true" t="shared" si="4" ref="C30:J30">+C26-C29</f>
        <v>0</v>
      </c>
      <c r="D30" s="1"/>
      <c r="E30" s="1">
        <f t="shared" si="4"/>
        <v>0</v>
      </c>
      <c r="F30" s="1">
        <f t="shared" si="4"/>
        <v>0</v>
      </c>
      <c r="G30" s="1">
        <f t="shared" si="4"/>
        <v>0.28604438729298093</v>
      </c>
      <c r="H30" s="1">
        <f t="shared" si="4"/>
        <v>0.010000001639127731</v>
      </c>
      <c r="I30" s="45">
        <f t="shared" si="4"/>
        <v>-1</v>
      </c>
      <c r="J30" s="1">
        <f t="shared" si="4"/>
        <v>0.21642245180516032</v>
      </c>
    </row>
    <row r="31" spans="1:9" ht="13.5">
      <c r="A31" s="1"/>
      <c r="B31" s="1"/>
      <c r="C31" s="1"/>
      <c r="D31" s="1"/>
      <c r="E31" s="1"/>
      <c r="F31" s="5"/>
      <c r="G31" s="1"/>
      <c r="H31" s="7"/>
      <c r="I31" s="8"/>
    </row>
    <row r="32" spans="1:7" ht="13.5">
      <c r="A32" s="7"/>
      <c r="B32" s="7"/>
      <c r="C32" s="7"/>
      <c r="D32" s="7"/>
      <c r="E32" s="7"/>
      <c r="F32" s="8"/>
      <c r="G32" s="7"/>
    </row>
  </sheetData>
  <mergeCells count="6">
    <mergeCell ref="A27:J27"/>
    <mergeCell ref="A1:J1"/>
    <mergeCell ref="H2:J2"/>
    <mergeCell ref="A2:A3"/>
    <mergeCell ref="B2:D2"/>
    <mergeCell ref="E2:G2"/>
  </mergeCells>
  <printOptions/>
  <pageMargins left="3.2283464566929134" right="0.7874015748031497" top="0.7874015748031497" bottom="2.362204724409449" header="0" footer="0"/>
  <pageSetup horizontalDpi="300" verticalDpi="300" orientation="landscape" paperSize="13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2009-05-12T10:22:23Z</cp:lastPrinted>
  <dcterms:created xsi:type="dcterms:W3CDTF">1998-05-19T09:30:54Z</dcterms:created>
  <dcterms:modified xsi:type="dcterms:W3CDTF">2009-05-13T12:58:31Z</dcterms:modified>
  <cp:category/>
  <cp:version/>
  <cp:contentType/>
  <cp:contentStatus/>
</cp:coreProperties>
</file>