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Tav. 15.15" sheetId="1" r:id="rId1"/>
  </sheets>
  <definedNames>
    <definedName name="_Regression_Int" localSheetId="0" hidden="1">1</definedName>
    <definedName name="_xlnm.Print_Area" localSheetId="0">'Tav. 15.15'!$A$1:$M$28</definedName>
  </definedNames>
  <calcPr fullCalcOnLoad="1"/>
</workbook>
</file>

<file path=xl/sharedStrings.xml><?xml version="1.0" encoding="utf-8"?>
<sst xmlns="http://schemas.openxmlformats.org/spreadsheetml/2006/main" count="54" uniqueCount="21">
  <si>
    <t>FVG</t>
  </si>
  <si>
    <t>-</t>
  </si>
  <si>
    <t>Totale</t>
  </si>
  <si>
    <t>PROVINCE</t>
  </si>
  <si>
    <t>Pordenone</t>
  </si>
  <si>
    <t xml:space="preserve">Udine </t>
  </si>
  <si>
    <t>Gorizia</t>
  </si>
  <si>
    <t>Trieste</t>
  </si>
  <si>
    <t>MF</t>
  </si>
  <si>
    <t>F</t>
  </si>
  <si>
    <t>di cui mortali</t>
  </si>
  <si>
    <t>Industria Commercio e Servizi</t>
  </si>
  <si>
    <t>Agricolutura</t>
  </si>
  <si>
    <t>Conto stato</t>
  </si>
  <si>
    <t>Fonte: INAIL, ISTAT; elaborazione a cura del Servizio statistica RAFVG</t>
  </si>
  <si>
    <t>Totale infortuni</t>
  </si>
  <si>
    <t>..</t>
  </si>
  <si>
    <t>incidenza infortuni/occupati (*)</t>
  </si>
  <si>
    <t>(*) per 1.000 occupati</t>
  </si>
  <si>
    <t>Variaz. 2006/2005</t>
  </si>
  <si>
    <t>Tav. 15.15 - FVG INFORTUNI SUL LAVORO DENUNCIATI PER TIPOLOGIA INAIL D'AZIENDA E PROVINCIA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</si>
</sst>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0.0%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55">
    <xf numFmtId="170" fontId="0" fillId="0" borderId="0" xfId="0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 vertical="center" wrapText="1"/>
    </xf>
    <xf numFmtId="17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horizontal="right"/>
    </xf>
    <xf numFmtId="170" fontId="6" fillId="0" borderId="0" xfId="0" applyFont="1" applyBorder="1" applyAlignment="1">
      <alignment/>
    </xf>
    <xf numFmtId="177" fontId="6" fillId="0" borderId="0" xfId="0" applyNumberFormat="1" applyFont="1" applyAlignment="1">
      <alignment vertical="center"/>
    </xf>
    <xf numFmtId="41" fontId="6" fillId="0" borderId="1" xfId="16" applyFont="1" applyBorder="1" applyAlignment="1">
      <alignment/>
    </xf>
    <xf numFmtId="170" fontId="5" fillId="0" borderId="0" xfId="0" applyFont="1" applyBorder="1" applyAlignment="1">
      <alignment vertical="center"/>
    </xf>
    <xf numFmtId="170" fontId="6" fillId="0" borderId="1" xfId="0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170" fontId="6" fillId="0" borderId="3" xfId="0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172" fontId="5" fillId="0" borderId="0" xfId="0" applyNumberFormat="1" applyFont="1" applyFill="1" applyBorder="1" applyAlignment="1">
      <alignment vertical="center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horizontal="right"/>
    </xf>
    <xf numFmtId="184" fontId="6" fillId="0" borderId="0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 horizontal="right" vertical="center" wrapText="1"/>
    </xf>
    <xf numFmtId="184" fontId="6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vertical="center" wrapText="1"/>
    </xf>
    <xf numFmtId="184" fontId="5" fillId="0" borderId="0" xfId="0" applyNumberFormat="1" applyFont="1" applyFill="1" applyBorder="1" applyAlignment="1">
      <alignment horizontal="right"/>
    </xf>
    <xf numFmtId="170" fontId="8" fillId="0" borderId="0" xfId="0" applyFont="1" applyBorder="1" applyAlignment="1">
      <alignment vertical="top" wrapText="1"/>
    </xf>
    <xf numFmtId="2" fontId="6" fillId="0" borderId="4" xfId="0" applyNumberFormat="1" applyFont="1" applyBorder="1" applyAlignment="1">
      <alignment horizontal="center" vertical="center" wrapText="1"/>
    </xf>
    <xf numFmtId="170" fontId="6" fillId="0" borderId="4" xfId="0" applyFont="1" applyBorder="1" applyAlignment="1">
      <alignment horizontal="center" vertical="center" wrapText="1"/>
    </xf>
    <xf numFmtId="170" fontId="6" fillId="0" borderId="4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center" vertical="center"/>
    </xf>
    <xf numFmtId="170" fontId="7" fillId="0" borderId="0" xfId="0" applyFont="1" applyBorder="1" applyAlignment="1">
      <alignment vertical="top" wrapText="1"/>
    </xf>
    <xf numFmtId="178" fontId="6" fillId="0" borderId="5" xfId="0" applyFont="1" applyBorder="1" applyAlignment="1">
      <alignment horizontal="center" vertical="center" wrapText="1"/>
    </xf>
    <xf numFmtId="178" fontId="6" fillId="0" borderId="0" xfId="0" applyFont="1" applyBorder="1" applyAlignment="1">
      <alignment horizontal="center" vertical="center" wrapText="1"/>
    </xf>
    <xf numFmtId="178" fontId="6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3"/>
  </sheetPr>
  <dimension ref="A1:N28"/>
  <sheetViews>
    <sheetView tabSelected="1" zoomScaleSheetLayoutView="100" workbookViewId="0" topLeftCell="A1">
      <selection activeCell="C34" sqref="C34"/>
    </sheetView>
  </sheetViews>
  <sheetFormatPr defaultColWidth="9.625" defaultRowHeight="12.75"/>
  <cols>
    <col min="1" max="1" width="9.00390625" style="2" customWidth="1"/>
    <col min="2" max="3" width="4.875" style="2" customWidth="1"/>
    <col min="4" max="4" width="5.75390625" style="2" customWidth="1"/>
    <col min="5" max="5" width="7.125" style="2" customWidth="1"/>
    <col min="6" max="13" width="4.875" style="2" customWidth="1"/>
    <col min="14" max="16384" width="9.625" style="2" customWidth="1"/>
  </cols>
  <sheetData>
    <row r="1" spans="1:13" s="4" customFormat="1" ht="24.75" customHeight="1" thickBo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3" customFormat="1" ht="47.25" customHeight="1" thickTop="1">
      <c r="A2" s="52" t="s">
        <v>3</v>
      </c>
      <c r="B2" s="47" t="s">
        <v>11</v>
      </c>
      <c r="C2" s="47"/>
      <c r="D2" s="47"/>
      <c r="E2" s="47"/>
      <c r="F2" s="46" t="s">
        <v>12</v>
      </c>
      <c r="G2" s="46"/>
      <c r="H2" s="46" t="s">
        <v>13</v>
      </c>
      <c r="I2" s="46"/>
      <c r="J2" s="46" t="s">
        <v>2</v>
      </c>
      <c r="K2" s="46"/>
      <c r="L2" s="45" t="s">
        <v>17</v>
      </c>
      <c r="M2" s="45"/>
    </row>
    <row r="3" spans="1:13" s="3" customFormat="1" ht="12.75">
      <c r="A3" s="53"/>
      <c r="B3" s="48" t="s">
        <v>15</v>
      </c>
      <c r="C3" s="48"/>
      <c r="D3" s="17" t="s">
        <v>10</v>
      </c>
      <c r="E3" s="17"/>
      <c r="F3" s="48" t="s">
        <v>15</v>
      </c>
      <c r="G3" s="48"/>
      <c r="H3" s="48" t="s">
        <v>15</v>
      </c>
      <c r="I3" s="48"/>
      <c r="J3" s="48" t="s">
        <v>15</v>
      </c>
      <c r="K3" s="48"/>
      <c r="L3" s="48" t="s">
        <v>15</v>
      </c>
      <c r="M3" s="48"/>
    </row>
    <row r="4" spans="1:13" s="3" customFormat="1" ht="12.75">
      <c r="A4" s="54"/>
      <c r="B4" s="18" t="s">
        <v>8</v>
      </c>
      <c r="C4" s="19" t="s">
        <v>9</v>
      </c>
      <c r="D4" s="18" t="s">
        <v>8</v>
      </c>
      <c r="E4" s="19" t="s">
        <v>9</v>
      </c>
      <c r="F4" s="18" t="s">
        <v>8</v>
      </c>
      <c r="G4" s="19" t="s">
        <v>9</v>
      </c>
      <c r="H4" s="18" t="s">
        <v>8</v>
      </c>
      <c r="I4" s="19" t="s">
        <v>9</v>
      </c>
      <c r="J4" s="18" t="s">
        <v>8</v>
      </c>
      <c r="K4" s="19" t="s">
        <v>9</v>
      </c>
      <c r="L4" s="18" t="s">
        <v>8</v>
      </c>
      <c r="M4" s="19" t="s">
        <v>9</v>
      </c>
    </row>
    <row r="5" spans="1:13" s="3" customFormat="1" ht="12.75">
      <c r="A5" s="6"/>
      <c r="B5" s="6"/>
      <c r="C5" s="6"/>
      <c r="D5" s="14"/>
      <c r="E5" s="6"/>
      <c r="F5" s="15"/>
      <c r="G5" s="6"/>
      <c r="H5" s="14"/>
      <c r="I5" s="16"/>
      <c r="J5" s="14"/>
      <c r="K5" s="16"/>
      <c r="L5" s="16"/>
      <c r="M5" s="6"/>
    </row>
    <row r="6" spans="1:13" s="3" customFormat="1" ht="12.75" customHeight="1">
      <c r="A6" s="49">
        <v>2005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3" customFormat="1" ht="12.75">
      <c r="A7" s="5" t="s">
        <v>4</v>
      </c>
      <c r="B7" s="20">
        <v>6925</v>
      </c>
      <c r="C7" s="21">
        <v>1677</v>
      </c>
      <c r="D7" s="20">
        <v>7</v>
      </c>
      <c r="E7" s="21">
        <v>2</v>
      </c>
      <c r="F7" s="20">
        <v>384</v>
      </c>
      <c r="G7" s="20">
        <v>89</v>
      </c>
      <c r="H7" s="20">
        <v>124</v>
      </c>
      <c r="I7" s="20">
        <v>90</v>
      </c>
      <c r="J7" s="20">
        <f aca="true" t="shared" si="0" ref="J7:K11">+B7+F7+H7</f>
        <v>7433</v>
      </c>
      <c r="K7" s="20">
        <f t="shared" si="0"/>
        <v>1856</v>
      </c>
      <c r="L7" s="22">
        <v>56.74045801526718</v>
      </c>
      <c r="M7" s="22">
        <v>33.74545454545454</v>
      </c>
    </row>
    <row r="8" spans="1:13" s="3" customFormat="1" ht="12.75">
      <c r="A8" s="6" t="s">
        <v>5</v>
      </c>
      <c r="B8" s="20">
        <v>10357</v>
      </c>
      <c r="C8" s="21">
        <v>2697</v>
      </c>
      <c r="D8" s="23">
        <v>10</v>
      </c>
      <c r="E8" s="24" t="s">
        <v>1</v>
      </c>
      <c r="F8" s="20">
        <v>543</v>
      </c>
      <c r="G8" s="20">
        <v>128</v>
      </c>
      <c r="H8" s="20">
        <v>289</v>
      </c>
      <c r="I8" s="20">
        <v>193</v>
      </c>
      <c r="J8" s="20">
        <f t="shared" si="0"/>
        <v>11189</v>
      </c>
      <c r="K8" s="20">
        <f t="shared" si="0"/>
        <v>3018</v>
      </c>
      <c r="L8" s="22">
        <v>50.4009009009009</v>
      </c>
      <c r="M8" s="22">
        <v>33.53333333333333</v>
      </c>
    </row>
    <row r="9" spans="1:13" s="3" customFormat="1" ht="12.75" customHeight="1">
      <c r="A9" s="6" t="s">
        <v>6</v>
      </c>
      <c r="B9" s="20">
        <v>3916</v>
      </c>
      <c r="C9" s="25">
        <v>811</v>
      </c>
      <c r="D9" s="25">
        <v>2</v>
      </c>
      <c r="E9" s="25" t="s">
        <v>1</v>
      </c>
      <c r="F9" s="26">
        <v>156</v>
      </c>
      <c r="G9" s="20">
        <v>27</v>
      </c>
      <c r="H9" s="20">
        <v>76</v>
      </c>
      <c r="I9" s="20">
        <v>54</v>
      </c>
      <c r="J9" s="20">
        <f t="shared" si="0"/>
        <v>4148</v>
      </c>
      <c r="K9" s="20">
        <f t="shared" si="0"/>
        <v>892</v>
      </c>
      <c r="L9" s="22">
        <v>74.07142857142857</v>
      </c>
      <c r="M9" s="22">
        <v>38.78260869565217</v>
      </c>
    </row>
    <row r="10" spans="1:13" s="3" customFormat="1" ht="12.75" customHeight="1">
      <c r="A10" s="5" t="s">
        <v>7</v>
      </c>
      <c r="B10" s="20">
        <v>5054</v>
      </c>
      <c r="C10" s="25">
        <v>1680</v>
      </c>
      <c r="D10" s="25">
        <v>5</v>
      </c>
      <c r="E10" s="25" t="s">
        <v>1</v>
      </c>
      <c r="F10" s="26">
        <v>27</v>
      </c>
      <c r="G10" s="20">
        <v>6</v>
      </c>
      <c r="H10" s="20">
        <v>243</v>
      </c>
      <c r="I10" s="20">
        <v>147</v>
      </c>
      <c r="J10" s="20">
        <f t="shared" si="0"/>
        <v>5324</v>
      </c>
      <c r="K10" s="20">
        <f t="shared" si="0"/>
        <v>1833</v>
      </c>
      <c r="L10" s="22">
        <v>56.04210526315789</v>
      </c>
      <c r="M10" s="22">
        <v>41.65909090909091</v>
      </c>
    </row>
    <row r="11" spans="1:13" s="3" customFormat="1" ht="12.75" customHeight="1">
      <c r="A11" s="11" t="s">
        <v>0</v>
      </c>
      <c r="B11" s="27">
        <f>SUM(B7:B10)</f>
        <v>26252</v>
      </c>
      <c r="C11" s="27">
        <v>6865</v>
      </c>
      <c r="D11" s="27">
        <f aca="true" t="shared" si="1" ref="D11:I11">SUM(D7:D10)</f>
        <v>24</v>
      </c>
      <c r="E11" s="27">
        <f t="shared" si="1"/>
        <v>2</v>
      </c>
      <c r="F11" s="28">
        <f t="shared" si="1"/>
        <v>1110</v>
      </c>
      <c r="G11" s="29">
        <f t="shared" si="1"/>
        <v>250</v>
      </c>
      <c r="H11" s="29">
        <f t="shared" si="1"/>
        <v>732</v>
      </c>
      <c r="I11" s="29">
        <f t="shared" si="1"/>
        <v>484</v>
      </c>
      <c r="J11" s="29">
        <f t="shared" si="0"/>
        <v>28094</v>
      </c>
      <c r="K11" s="29">
        <f t="shared" si="0"/>
        <v>7599</v>
      </c>
      <c r="L11" s="30">
        <v>55.742063492063494</v>
      </c>
      <c r="M11" s="30">
        <v>35.84433962264151</v>
      </c>
    </row>
    <row r="12" spans="1:13" s="3" customFormat="1" ht="12.75" customHeight="1">
      <c r="A12" s="11"/>
      <c r="B12" s="27"/>
      <c r="C12" s="27"/>
      <c r="D12" s="27"/>
      <c r="E12" s="27"/>
      <c r="F12" s="28"/>
      <c r="G12" s="29"/>
      <c r="H12" s="29"/>
      <c r="I12" s="29"/>
      <c r="J12" s="29"/>
      <c r="K12" s="29"/>
      <c r="L12" s="30"/>
      <c r="M12" s="30"/>
    </row>
    <row r="13" spans="1:13" s="3" customFormat="1" ht="12.75">
      <c r="A13" s="50">
        <v>2006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s="3" customFormat="1" ht="12.75">
      <c r="A14" s="5" t="s">
        <v>4</v>
      </c>
      <c r="B14" s="13">
        <v>7106</v>
      </c>
      <c r="C14" s="13">
        <v>1692</v>
      </c>
      <c r="D14" s="14">
        <v>9</v>
      </c>
      <c r="E14" s="6">
        <v>2</v>
      </c>
      <c r="F14" s="31">
        <v>347</v>
      </c>
      <c r="G14" s="6">
        <v>66</v>
      </c>
      <c r="H14" s="14">
        <v>122</v>
      </c>
      <c r="I14" s="32">
        <v>81</v>
      </c>
      <c r="J14" s="14">
        <f aca="true" t="shared" si="2" ref="J14:K18">+B14+F14+H14</f>
        <v>7575</v>
      </c>
      <c r="K14" s="14">
        <f t="shared" si="2"/>
        <v>1839</v>
      </c>
      <c r="L14" s="15">
        <v>56.111111111111114</v>
      </c>
      <c r="M14" s="15">
        <v>33.43636363636364</v>
      </c>
    </row>
    <row r="15" spans="1:13" s="3" customFormat="1" ht="12.75">
      <c r="A15" s="6" t="s">
        <v>5</v>
      </c>
      <c r="B15" s="13">
        <v>10465</v>
      </c>
      <c r="C15" s="13">
        <v>2738</v>
      </c>
      <c r="D15" s="14">
        <v>16</v>
      </c>
      <c r="E15" s="6">
        <v>2</v>
      </c>
      <c r="F15" s="31">
        <v>556</v>
      </c>
      <c r="G15" s="6">
        <v>101</v>
      </c>
      <c r="H15" s="6">
        <v>300</v>
      </c>
      <c r="I15" s="32">
        <v>226</v>
      </c>
      <c r="J15" s="14">
        <f t="shared" si="2"/>
        <v>11321</v>
      </c>
      <c r="K15" s="14">
        <f t="shared" si="2"/>
        <v>3065</v>
      </c>
      <c r="L15" s="15">
        <v>49.65350877192982</v>
      </c>
      <c r="M15" s="15">
        <v>32.6063829787234</v>
      </c>
    </row>
    <row r="16" spans="1:13" s="3" customFormat="1" ht="12.75">
      <c r="A16" s="6" t="s">
        <v>6</v>
      </c>
      <c r="B16" s="13">
        <v>3839</v>
      </c>
      <c r="C16" s="13">
        <v>799</v>
      </c>
      <c r="D16" s="14">
        <v>2</v>
      </c>
      <c r="E16" s="25" t="s">
        <v>1</v>
      </c>
      <c r="F16" s="31">
        <v>151</v>
      </c>
      <c r="G16" s="6">
        <v>28</v>
      </c>
      <c r="H16" s="14">
        <v>74</v>
      </c>
      <c r="I16" s="33">
        <v>58</v>
      </c>
      <c r="J16" s="14">
        <f t="shared" si="2"/>
        <v>4064</v>
      </c>
      <c r="K16" s="14">
        <f t="shared" si="2"/>
        <v>885</v>
      </c>
      <c r="L16" s="15">
        <v>68.88135593220339</v>
      </c>
      <c r="M16" s="15">
        <v>35.4</v>
      </c>
    </row>
    <row r="17" spans="1:13" s="4" customFormat="1" ht="12.75" customHeight="1">
      <c r="A17" s="5" t="s">
        <v>7</v>
      </c>
      <c r="B17" s="13">
        <v>5001</v>
      </c>
      <c r="C17" s="13">
        <v>1646</v>
      </c>
      <c r="D17" s="34" t="s">
        <v>1</v>
      </c>
      <c r="E17" s="25" t="s">
        <v>1</v>
      </c>
      <c r="F17" s="33">
        <v>28</v>
      </c>
      <c r="G17" s="6">
        <v>5</v>
      </c>
      <c r="H17" s="13">
        <v>223</v>
      </c>
      <c r="I17" s="32">
        <v>154</v>
      </c>
      <c r="J17" s="14">
        <f t="shared" si="2"/>
        <v>5252</v>
      </c>
      <c r="K17" s="14">
        <f t="shared" si="2"/>
        <v>1805</v>
      </c>
      <c r="L17" s="15">
        <v>53.59183673469388</v>
      </c>
      <c r="M17" s="15">
        <v>44.02439024390244</v>
      </c>
    </row>
    <row r="18" spans="1:14" ht="12.75" customHeight="1">
      <c r="A18" s="11" t="s">
        <v>0</v>
      </c>
      <c r="B18" s="27">
        <v>26411</v>
      </c>
      <c r="C18" s="11">
        <f aca="true" t="shared" si="3" ref="C18:I18">SUM(C14:C17)</f>
        <v>6875</v>
      </c>
      <c r="D18" s="35">
        <f t="shared" si="3"/>
        <v>27</v>
      </c>
      <c r="E18" s="35">
        <f t="shared" si="3"/>
        <v>4</v>
      </c>
      <c r="F18" s="36">
        <f t="shared" si="3"/>
        <v>1082</v>
      </c>
      <c r="G18" s="35">
        <f t="shared" si="3"/>
        <v>200</v>
      </c>
      <c r="H18" s="35">
        <f t="shared" si="3"/>
        <v>719</v>
      </c>
      <c r="I18" s="37">
        <f t="shared" si="3"/>
        <v>519</v>
      </c>
      <c r="J18" s="35">
        <f t="shared" si="2"/>
        <v>28212</v>
      </c>
      <c r="K18" s="35">
        <f t="shared" si="2"/>
        <v>7594</v>
      </c>
      <c r="L18" s="38">
        <v>54.253846153846155</v>
      </c>
      <c r="M18" s="38">
        <v>35.32093023255814</v>
      </c>
      <c r="N18" s="8"/>
    </row>
    <row r="19" spans="1:13" s="3" customFormat="1" ht="12.75" customHeight="1">
      <c r="A19" s="5"/>
      <c r="B19" s="13"/>
      <c r="C19" s="14"/>
      <c r="D19" s="15"/>
      <c r="E19" s="14"/>
      <c r="F19" s="14"/>
      <c r="G19" s="15"/>
      <c r="H19" s="14"/>
      <c r="I19" s="16"/>
      <c r="J19" s="14"/>
      <c r="K19" s="16"/>
      <c r="L19" s="16"/>
      <c r="M19" s="6"/>
    </row>
    <row r="20" spans="1:13" s="3" customFormat="1" ht="12.75" customHeight="1">
      <c r="A20" s="50" t="s">
        <v>19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s="3" customFormat="1" ht="12.75">
      <c r="A21" s="5" t="s">
        <v>4</v>
      </c>
      <c r="B21" s="39">
        <f>(B14-B7)/B7</f>
        <v>0.026137184115523467</v>
      </c>
      <c r="C21" s="39">
        <f>(C14-C7)/C7</f>
        <v>0.008944543828264758</v>
      </c>
      <c r="D21" s="39">
        <f>(D14-D7)/D7</f>
        <v>0.2857142857142857</v>
      </c>
      <c r="E21" s="40" t="s">
        <v>16</v>
      </c>
      <c r="F21" s="39">
        <f aca="true" t="shared" si="4" ref="F21:K21">(F14-F7)/F7</f>
        <v>-0.09635416666666667</v>
      </c>
      <c r="G21" s="39">
        <f t="shared" si="4"/>
        <v>-0.25842696629213485</v>
      </c>
      <c r="H21" s="39">
        <f t="shared" si="4"/>
        <v>-0.016129032258064516</v>
      </c>
      <c r="I21" s="39">
        <f t="shared" si="4"/>
        <v>-0.1</v>
      </c>
      <c r="J21" s="39">
        <f t="shared" si="4"/>
        <v>0.01910399569487421</v>
      </c>
      <c r="K21" s="39">
        <f t="shared" si="4"/>
        <v>-0.009159482758620689</v>
      </c>
      <c r="L21" s="22">
        <f>+L14-L7</f>
        <v>-0.6293469041560655</v>
      </c>
      <c r="M21" s="22">
        <f>+M14-M7</f>
        <v>-0.3090909090909051</v>
      </c>
    </row>
    <row r="22" spans="1:13" s="3" customFormat="1" ht="12.75">
      <c r="A22" s="6" t="s">
        <v>5</v>
      </c>
      <c r="B22" s="39">
        <f aca="true" t="shared" si="5" ref="B22:D25">(B15-B8)/B8</f>
        <v>0.010427730037655692</v>
      </c>
      <c r="C22" s="39">
        <f t="shared" si="5"/>
        <v>0.015202076381164257</v>
      </c>
      <c r="D22" s="39">
        <f t="shared" si="5"/>
        <v>0.6</v>
      </c>
      <c r="E22" s="41" t="s">
        <v>1</v>
      </c>
      <c r="F22" s="39">
        <f aca="true" t="shared" si="6" ref="F22:K22">(F15-F8)/F8</f>
        <v>0.02394106813996317</v>
      </c>
      <c r="G22" s="39">
        <f t="shared" si="6"/>
        <v>-0.2109375</v>
      </c>
      <c r="H22" s="39">
        <f t="shared" si="6"/>
        <v>0.03806228373702422</v>
      </c>
      <c r="I22" s="39">
        <f t="shared" si="6"/>
        <v>0.17098445595854922</v>
      </c>
      <c r="J22" s="39">
        <f t="shared" si="6"/>
        <v>0.011797300920546965</v>
      </c>
      <c r="K22" s="39">
        <f t="shared" si="6"/>
        <v>0.015573227302849569</v>
      </c>
      <c r="L22" s="22">
        <f aca="true" t="shared" si="7" ref="L22:M25">+L15-L8</f>
        <v>-0.7473921289710788</v>
      </c>
      <c r="M22" s="22">
        <f t="shared" si="7"/>
        <v>-0.9269503546099287</v>
      </c>
    </row>
    <row r="23" spans="1:13" s="3" customFormat="1" ht="12.75" customHeight="1">
      <c r="A23" s="6" t="s">
        <v>6</v>
      </c>
      <c r="B23" s="39">
        <f t="shared" si="5"/>
        <v>-0.019662921348314606</v>
      </c>
      <c r="C23" s="39">
        <f t="shared" si="5"/>
        <v>-0.014796547472256474</v>
      </c>
      <c r="D23" s="40" t="s">
        <v>16</v>
      </c>
      <c r="E23" s="41" t="s">
        <v>1</v>
      </c>
      <c r="F23" s="39">
        <f aca="true" t="shared" si="8" ref="F23:K23">(F16-F9)/F9</f>
        <v>-0.03205128205128205</v>
      </c>
      <c r="G23" s="39">
        <f t="shared" si="8"/>
        <v>0.037037037037037035</v>
      </c>
      <c r="H23" s="39">
        <f t="shared" si="8"/>
        <v>-0.02631578947368421</v>
      </c>
      <c r="I23" s="39">
        <f t="shared" si="8"/>
        <v>0.07407407407407407</v>
      </c>
      <c r="J23" s="39">
        <f t="shared" si="8"/>
        <v>-0.020250723240115717</v>
      </c>
      <c r="K23" s="39">
        <f t="shared" si="8"/>
        <v>-0.007847533632286996</v>
      </c>
      <c r="L23" s="22">
        <f t="shared" si="7"/>
        <v>-5.190072639225178</v>
      </c>
      <c r="M23" s="22">
        <f t="shared" si="7"/>
        <v>-3.3826086956521735</v>
      </c>
    </row>
    <row r="24" spans="1:13" s="3" customFormat="1" ht="12.75" customHeight="1">
      <c r="A24" s="5" t="s">
        <v>7</v>
      </c>
      <c r="B24" s="39">
        <f t="shared" si="5"/>
        <v>-0.010486743173723783</v>
      </c>
      <c r="C24" s="39">
        <f t="shared" si="5"/>
        <v>-0.02023809523809524</v>
      </c>
      <c r="D24" s="42">
        <f t="shared" si="5"/>
        <v>-1</v>
      </c>
      <c r="E24" s="41" t="s">
        <v>1</v>
      </c>
      <c r="F24" s="39">
        <f aca="true" t="shared" si="9" ref="F24:K24">(F17-F10)/F10</f>
        <v>0.037037037037037035</v>
      </c>
      <c r="G24" s="39">
        <f t="shared" si="9"/>
        <v>-0.16666666666666666</v>
      </c>
      <c r="H24" s="39">
        <f t="shared" si="9"/>
        <v>-0.0823045267489712</v>
      </c>
      <c r="I24" s="39">
        <f t="shared" si="9"/>
        <v>0.047619047619047616</v>
      </c>
      <c r="J24" s="39">
        <f t="shared" si="9"/>
        <v>-0.013523666416228399</v>
      </c>
      <c r="K24" s="39">
        <f t="shared" si="9"/>
        <v>-0.015275504637206765</v>
      </c>
      <c r="L24" s="22">
        <f t="shared" si="7"/>
        <v>-2.450268528464015</v>
      </c>
      <c r="M24" s="22">
        <f t="shared" si="7"/>
        <v>2.3652993348115317</v>
      </c>
    </row>
    <row r="25" spans="1:13" s="3" customFormat="1" ht="12.75" customHeight="1">
      <c r="A25" s="11" t="s">
        <v>0</v>
      </c>
      <c r="B25" s="43">
        <f t="shared" si="5"/>
        <v>0.006056681395703184</v>
      </c>
      <c r="C25" s="43">
        <f t="shared" si="5"/>
        <v>0.0014566642388929353</v>
      </c>
      <c r="D25" s="43">
        <f t="shared" si="5"/>
        <v>0.125</v>
      </c>
      <c r="E25" s="43">
        <f>(E18-E11)/E11</f>
        <v>1</v>
      </c>
      <c r="F25" s="43">
        <f aca="true" t="shared" si="10" ref="F25:K25">(F18-F11)/F11</f>
        <v>-0.025225225225225224</v>
      </c>
      <c r="G25" s="43">
        <f t="shared" si="10"/>
        <v>-0.2</v>
      </c>
      <c r="H25" s="43">
        <f t="shared" si="10"/>
        <v>-0.017759562841530054</v>
      </c>
      <c r="I25" s="43">
        <f t="shared" si="10"/>
        <v>0.07231404958677685</v>
      </c>
      <c r="J25" s="43">
        <f t="shared" si="10"/>
        <v>0.004200185092902399</v>
      </c>
      <c r="K25" s="43">
        <f t="shared" si="10"/>
        <v>-0.0006579813133307014</v>
      </c>
      <c r="L25" s="30">
        <f t="shared" si="7"/>
        <v>-1.4882173382173391</v>
      </c>
      <c r="M25" s="30">
        <f t="shared" si="7"/>
        <v>-0.5234093900833727</v>
      </c>
    </row>
    <row r="26" spans="1:13" ht="6.75" customHeight="1" thickBot="1">
      <c r="A26" s="10"/>
      <c r="B26" s="10"/>
      <c r="C26" s="10"/>
      <c r="D26" s="12"/>
      <c r="E26" s="10"/>
      <c r="F26" s="10"/>
      <c r="G26" s="10"/>
      <c r="H26" s="12"/>
      <c r="I26" s="10"/>
      <c r="J26" s="10"/>
      <c r="K26" s="10"/>
      <c r="L26" s="12"/>
      <c r="M26" s="12"/>
    </row>
    <row r="27" spans="1:12" s="3" customFormat="1" ht="12.75" customHeight="1" thickTop="1">
      <c r="A27" s="6" t="s">
        <v>18</v>
      </c>
      <c r="B27" s="13"/>
      <c r="C27" s="14"/>
      <c r="D27" s="15"/>
      <c r="E27" s="14"/>
      <c r="F27" s="14"/>
      <c r="G27" s="15"/>
      <c r="H27" s="14"/>
      <c r="I27" s="16"/>
      <c r="J27" s="7"/>
      <c r="K27" s="9"/>
      <c r="L27" s="9"/>
    </row>
    <row r="28" spans="1:12" ht="12.75">
      <c r="A28" s="44" t="s">
        <v>14</v>
      </c>
      <c r="B28" s="44"/>
      <c r="C28" s="44"/>
      <c r="D28" s="44"/>
      <c r="E28" s="44"/>
      <c r="F28" s="44"/>
      <c r="G28" s="44"/>
      <c r="H28" s="44"/>
      <c r="I28" s="44"/>
      <c r="J28" s="1"/>
      <c r="K28" s="1"/>
      <c r="L28" s="1"/>
    </row>
  </sheetData>
  <mergeCells count="16">
    <mergeCell ref="A1:M1"/>
    <mergeCell ref="B3:C3"/>
    <mergeCell ref="F3:G3"/>
    <mergeCell ref="J3:K3"/>
    <mergeCell ref="L3:M3"/>
    <mergeCell ref="A2:A4"/>
    <mergeCell ref="H2:I2"/>
    <mergeCell ref="A28:I28"/>
    <mergeCell ref="L2:M2"/>
    <mergeCell ref="J2:K2"/>
    <mergeCell ref="B2:E2"/>
    <mergeCell ref="H3:I3"/>
    <mergeCell ref="F2:G2"/>
    <mergeCell ref="A6:M6"/>
    <mergeCell ref="A13:M13"/>
    <mergeCell ref="A20:M20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2008-05-27T16:19:42Z</cp:lastPrinted>
  <dcterms:created xsi:type="dcterms:W3CDTF">1998-05-19T09:30:54Z</dcterms:created>
  <dcterms:modified xsi:type="dcterms:W3CDTF">2008-08-14T12:12:41Z</dcterms:modified>
  <cp:category/>
  <cp:version/>
  <cp:contentType/>
  <cp:contentStatus/>
</cp:coreProperties>
</file>