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Foglio 1" sheetId="1" r:id="rId1"/>
  </sheets>
  <definedNames>
    <definedName name="__123Graph_C" hidden="1">'Foglio 1'!#REF!</definedName>
    <definedName name="_Regression_Int" localSheetId="0" hidden="1">1</definedName>
    <definedName name="_xlnm.Print_Area" localSheetId="0">'Foglio 1'!$A$1:$F$38</definedName>
    <definedName name="Area_stampa_MI" localSheetId="0">'Foglio 1'!$A$1:$F$38</definedName>
  </definedNames>
  <calcPr fullCalcOnLoad="1"/>
</workbook>
</file>

<file path=xl/sharedStrings.xml><?xml version="1.0" encoding="utf-8"?>
<sst xmlns="http://schemas.openxmlformats.org/spreadsheetml/2006/main" count="62" uniqueCount="26">
  <si>
    <t xml:space="preserve">MERCI PER GRUPPO  </t>
  </si>
  <si>
    <t>MERCEOLOGICO</t>
  </si>
  <si>
    <t>Tonnellate</t>
  </si>
  <si>
    <t>Merci sbarcate</t>
  </si>
  <si>
    <t>-</t>
  </si>
  <si>
    <t xml:space="preserve">     metallici</t>
  </si>
  <si>
    <t xml:space="preserve"> </t>
  </si>
  <si>
    <t>Merci imbarcate</t>
  </si>
  <si>
    <t>Totale merci sbarcate</t>
  </si>
  <si>
    <t>e imbarcate</t>
  </si>
  <si>
    <t>Fonte: Azienda speciale per il porto di Porto Nogaro.</t>
  </si>
  <si>
    <t xml:space="preserve"> Bunkeraggi e provv.</t>
  </si>
  <si>
    <t xml:space="preserve"> Minerali</t>
  </si>
  <si>
    <t xml:space="preserve"> Mat. e prod. edili</t>
  </si>
  <si>
    <t xml:space="preserve"> Carbone</t>
  </si>
  <si>
    <t xml:space="preserve"> Cellulosa e carta</t>
  </si>
  <si>
    <t xml:space="preserve"> Prodotti alimentari</t>
  </si>
  <si>
    <t xml:space="preserve"> Legname</t>
  </si>
  <si>
    <t xml:space="preserve"> Rottami e semilav.</t>
  </si>
  <si>
    <t xml:space="preserve"> Prod. chimici e fertiliz.</t>
  </si>
  <si>
    <t xml:space="preserve"> Altre</t>
  </si>
  <si>
    <t>Comp. %</t>
  </si>
  <si>
    <t>Variaz. %</t>
  </si>
  <si>
    <t>Tav. 9.7 - MOVIMENTO DELLE MERCI NEL PORTO DI PORTO NOGARO</t>
  </si>
  <si>
    <t>..</t>
  </si>
  <si>
    <t>2003/2002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</si>
</sst>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#,##0.0_);\(#,##0.0\)"/>
    <numFmt numFmtId="174" formatCode="_-* #,##0.0_-;\-* #,##0.0_-;_-* &quot;-&quot;_-;_-@_-"/>
    <numFmt numFmtId="175" formatCode="#,##0.0"/>
    <numFmt numFmtId="176" formatCode="_-* #,##0;\-* #,##0;_-* &quot;-&quot;;_-@"/>
    <numFmt numFmtId="177" formatCode="_-* #,##0.0;\-* #,##0.0;_-* &quot;-&quot;;_-@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6">
    <xf numFmtId="170" fontId="0" fillId="0" borderId="0" xfId="0" applyAlignment="1">
      <alignment/>
    </xf>
    <xf numFmtId="170" fontId="5" fillId="0" borderId="0" xfId="0" applyFont="1" applyAlignment="1">
      <alignment/>
    </xf>
    <xf numFmtId="175" fontId="5" fillId="0" borderId="0" xfId="0" applyNumberFormat="1" applyFont="1" applyAlignment="1">
      <alignment/>
    </xf>
    <xf numFmtId="170" fontId="6" fillId="0" borderId="0" xfId="0" applyFont="1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7" fillId="0" borderId="0" xfId="0" applyFont="1" applyAlignment="1">
      <alignment vertical="top"/>
    </xf>
    <xf numFmtId="175" fontId="7" fillId="0" borderId="0" xfId="0" applyNumberFormat="1" applyFont="1" applyAlignment="1">
      <alignment vertical="top"/>
    </xf>
    <xf numFmtId="170" fontId="8" fillId="0" borderId="1" xfId="0" applyFont="1" applyBorder="1" applyAlignment="1">
      <alignment horizontal="center" vertical="top"/>
    </xf>
    <xf numFmtId="170" fontId="8" fillId="0" borderId="1" xfId="0" applyFont="1" applyBorder="1" applyAlignment="1">
      <alignment horizontal="center" vertical="center"/>
    </xf>
    <xf numFmtId="175" fontId="8" fillId="0" borderId="1" xfId="0" applyNumberFormat="1" applyFont="1" applyBorder="1" applyAlignment="1">
      <alignment horizontal="center" vertical="center"/>
    </xf>
    <xf numFmtId="175" fontId="8" fillId="0" borderId="1" xfId="0" applyNumberFormat="1" applyFont="1" applyBorder="1" applyAlignment="1" quotePrefix="1">
      <alignment horizontal="center" vertical="top"/>
    </xf>
    <xf numFmtId="17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170" fontId="6" fillId="0" borderId="0" xfId="0" applyFont="1" applyAlignment="1">
      <alignment vertical="center"/>
    </xf>
    <xf numFmtId="170" fontId="9" fillId="0" borderId="0" xfId="0" applyFont="1" applyAlignment="1">
      <alignment vertical="top"/>
    </xf>
    <xf numFmtId="170" fontId="8" fillId="0" borderId="2" xfId="0" applyFont="1" applyBorder="1" applyAlignment="1">
      <alignment horizontal="center"/>
    </xf>
    <xf numFmtId="175" fontId="8" fillId="0" borderId="2" xfId="0" applyNumberFormat="1" applyFont="1" applyBorder="1" applyAlignment="1">
      <alignment horizontal="center"/>
    </xf>
    <xf numFmtId="170" fontId="7" fillId="0" borderId="0" xfId="0" applyFont="1" applyBorder="1" applyAlignment="1">
      <alignment/>
    </xf>
    <xf numFmtId="41" fontId="7" fillId="0" borderId="0" xfId="16" applyFont="1" applyBorder="1" applyAlignment="1">
      <alignment/>
    </xf>
    <xf numFmtId="175" fontId="7" fillId="0" borderId="0" xfId="16" applyNumberFormat="1" applyFont="1" applyBorder="1" applyAlignment="1">
      <alignment/>
    </xf>
    <xf numFmtId="170" fontId="8" fillId="0" borderId="0" xfId="0" applyFont="1" applyBorder="1" applyAlignment="1">
      <alignment vertical="center"/>
    </xf>
    <xf numFmtId="41" fontId="8" fillId="0" borderId="0" xfId="16" applyFont="1" applyBorder="1" applyAlignment="1">
      <alignment vertical="center"/>
    </xf>
    <xf numFmtId="175" fontId="8" fillId="0" borderId="0" xfId="16" applyNumberFormat="1" applyFont="1" applyBorder="1" applyAlignment="1">
      <alignment vertical="center"/>
    </xf>
    <xf numFmtId="175" fontId="8" fillId="0" borderId="0" xfId="16" applyNumberFormat="1" applyFont="1" applyBorder="1" applyAlignment="1">
      <alignment horizontal="right" vertical="center"/>
    </xf>
    <xf numFmtId="175" fontId="7" fillId="0" borderId="0" xfId="16" applyNumberFormat="1" applyFont="1" applyBorder="1" applyAlignment="1">
      <alignment horizontal="right"/>
    </xf>
    <xf numFmtId="170" fontId="7" fillId="0" borderId="0" xfId="0" applyFont="1" applyBorder="1" applyAlignment="1">
      <alignment vertical="center"/>
    </xf>
    <xf numFmtId="41" fontId="7" fillId="0" borderId="0" xfId="16" applyFont="1" applyBorder="1" applyAlignment="1">
      <alignment vertical="center"/>
    </xf>
    <xf numFmtId="175" fontId="7" fillId="0" borderId="0" xfId="16" applyNumberFormat="1" applyFont="1" applyBorder="1" applyAlignment="1">
      <alignment vertical="center"/>
    </xf>
    <xf numFmtId="175" fontId="7" fillId="0" borderId="0" xfId="16" applyNumberFormat="1" applyFont="1" applyBorder="1" applyAlignment="1">
      <alignment horizontal="right" vertical="center"/>
    </xf>
    <xf numFmtId="170" fontId="8" fillId="0" borderId="3" xfId="0" applyFont="1" applyBorder="1" applyAlignment="1">
      <alignment vertical="top"/>
    </xf>
    <xf numFmtId="41" fontId="8" fillId="0" borderId="3" xfId="16" applyFont="1" applyBorder="1" applyAlignment="1">
      <alignment horizontal="right" vertical="top"/>
    </xf>
    <xf numFmtId="41" fontId="8" fillId="0" borderId="3" xfId="16" applyFont="1" applyBorder="1" applyAlignment="1">
      <alignment vertical="top"/>
    </xf>
    <xf numFmtId="175" fontId="8" fillId="0" borderId="3" xfId="16" applyNumberFormat="1" applyFont="1" applyBorder="1" applyAlignment="1">
      <alignment horizontal="right" vertical="top"/>
    </xf>
    <xf numFmtId="170" fontId="8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9"/>
  <sheetViews>
    <sheetView tabSelected="1" workbookViewId="0" topLeftCell="A1">
      <selection activeCell="H16" sqref="H16"/>
    </sheetView>
  </sheetViews>
  <sheetFormatPr defaultColWidth="7.625" defaultRowHeight="12.75"/>
  <cols>
    <col min="1" max="1" width="18.875" style="1" customWidth="1"/>
    <col min="2" max="2" width="7.875" style="1" bestFit="1" customWidth="1"/>
    <col min="3" max="3" width="6.625" style="2" customWidth="1"/>
    <col min="4" max="4" width="7.875" style="1" bestFit="1" customWidth="1"/>
    <col min="5" max="6" width="6.625" style="2" customWidth="1"/>
    <col min="7" max="16384" width="7.625" style="1" customWidth="1"/>
  </cols>
  <sheetData>
    <row r="1" spans="1:6" s="5" customFormat="1" ht="18" customHeight="1" thickBot="1">
      <c r="A1" s="16" t="s">
        <v>23</v>
      </c>
      <c r="B1" s="7"/>
      <c r="C1" s="8"/>
      <c r="D1" s="7"/>
      <c r="E1" s="8"/>
      <c r="F1" s="8"/>
    </row>
    <row r="2" spans="1:6" ht="22.5" customHeight="1">
      <c r="A2" s="17" t="s">
        <v>0</v>
      </c>
      <c r="B2" s="35">
        <v>2002</v>
      </c>
      <c r="C2" s="35"/>
      <c r="D2" s="35">
        <v>2003</v>
      </c>
      <c r="E2" s="35"/>
      <c r="F2" s="18" t="s">
        <v>22</v>
      </c>
    </row>
    <row r="3" spans="1:6" ht="22.5" customHeight="1">
      <c r="A3" s="9" t="s">
        <v>1</v>
      </c>
      <c r="B3" s="10" t="s">
        <v>2</v>
      </c>
      <c r="C3" s="11" t="s">
        <v>21</v>
      </c>
      <c r="D3" s="10" t="s">
        <v>2</v>
      </c>
      <c r="E3" s="11" t="s">
        <v>21</v>
      </c>
      <c r="F3" s="12" t="s">
        <v>25</v>
      </c>
    </row>
    <row r="4" spans="1:6" s="3" customFormat="1" ht="22.5" customHeight="1">
      <c r="A4" s="19" t="s">
        <v>3</v>
      </c>
      <c r="B4" s="20">
        <f>SUM(B5:B14)</f>
        <v>1017319</v>
      </c>
      <c r="C4" s="21">
        <f>SUM(C5:C14)</f>
        <v>99.96068096634389</v>
      </c>
      <c r="D4" s="20">
        <f>SUM(D5:D14)</f>
        <v>883357</v>
      </c>
      <c r="E4" s="21">
        <f>SUM(E5:E14)</f>
        <v>99.97883075585523</v>
      </c>
      <c r="F4" s="21">
        <f>(D4-B4)*100/B4</f>
        <v>-13.168140966599465</v>
      </c>
    </row>
    <row r="5" spans="1:6" s="6" customFormat="1" ht="10.5" customHeight="1">
      <c r="A5" s="22" t="s">
        <v>12</v>
      </c>
      <c r="B5" s="23">
        <v>98310</v>
      </c>
      <c r="C5" s="24">
        <f>SUM(B5*100)/B$4</f>
        <v>9.663635496830395</v>
      </c>
      <c r="D5" s="23">
        <v>88869</v>
      </c>
      <c r="E5" s="24">
        <f>SUM(D5*100)/D$4</f>
        <v>10.060371967392571</v>
      </c>
      <c r="F5" s="25">
        <f>(D5-B5)*100/B5</f>
        <v>-9.603295697284102</v>
      </c>
    </row>
    <row r="6" spans="1:6" s="6" customFormat="1" ht="10.5" customHeight="1">
      <c r="A6" s="22" t="s">
        <v>13</v>
      </c>
      <c r="B6" s="23">
        <v>79056</v>
      </c>
      <c r="C6" s="24">
        <f>SUM(B6*100)/B$4</f>
        <v>7.771013811793548</v>
      </c>
      <c r="D6" s="23">
        <v>80051</v>
      </c>
      <c r="E6" s="24">
        <f>SUM(D6*100)/D$4</f>
        <v>9.062134561677782</v>
      </c>
      <c r="F6" s="25">
        <f>(D6-B6)*100/B6</f>
        <v>1.258601497672536</v>
      </c>
    </row>
    <row r="7" spans="1:6" s="6" customFormat="1" ht="10.5" customHeight="1">
      <c r="A7" s="22" t="s">
        <v>14</v>
      </c>
      <c r="B7" s="23">
        <v>110000</v>
      </c>
      <c r="C7" s="24">
        <f>SUM(B7*100)/B$4</f>
        <v>10.812734255430204</v>
      </c>
      <c r="D7" s="23">
        <v>102781</v>
      </c>
      <c r="E7" s="24">
        <f>SUM(D7*100)/D$4</f>
        <v>11.635273168152853</v>
      </c>
      <c r="F7" s="25">
        <f>(D7-B7)*100/B7</f>
        <v>-6.5627272727272725</v>
      </c>
    </row>
    <row r="8" spans="1:6" s="6" customFormat="1" ht="10.5" customHeight="1">
      <c r="A8" s="22" t="s">
        <v>15</v>
      </c>
      <c r="B8" s="23">
        <v>1016</v>
      </c>
      <c r="C8" s="24">
        <f>SUM(B8*100)/B$4</f>
        <v>0.09987034548651898</v>
      </c>
      <c r="D8" s="23">
        <v>0</v>
      </c>
      <c r="E8" s="23">
        <f>SUM(D8*100)/D$4</f>
        <v>0</v>
      </c>
      <c r="F8" s="25">
        <f>(D8-B8)*100/B8</f>
        <v>-100</v>
      </c>
    </row>
    <row r="9" spans="1:6" s="6" customFormat="1" ht="10.5" customHeight="1">
      <c r="A9" s="22" t="s">
        <v>16</v>
      </c>
      <c r="B9" s="23">
        <v>0</v>
      </c>
      <c r="C9" s="23">
        <v>0</v>
      </c>
      <c r="D9" s="23">
        <v>0</v>
      </c>
      <c r="E9" s="23">
        <v>0</v>
      </c>
      <c r="F9" s="25" t="s">
        <v>4</v>
      </c>
    </row>
    <row r="10" spans="1:6" s="6" customFormat="1" ht="10.5" customHeight="1">
      <c r="A10" s="22" t="s">
        <v>17</v>
      </c>
      <c r="B10" s="23">
        <v>400</v>
      </c>
      <c r="C10" s="25" t="s">
        <v>24</v>
      </c>
      <c r="D10" s="23">
        <v>187</v>
      </c>
      <c r="E10" s="25" t="s">
        <v>24</v>
      </c>
      <c r="F10" s="25">
        <f>(D10-B10)*100/B10</f>
        <v>-53.25</v>
      </c>
    </row>
    <row r="11" spans="1:6" s="6" customFormat="1" ht="10.5" customHeight="1">
      <c r="A11" s="22" t="s">
        <v>18</v>
      </c>
      <c r="B11" s="23"/>
      <c r="C11" s="24"/>
      <c r="D11" s="23"/>
      <c r="E11" s="24"/>
      <c r="F11" s="25"/>
    </row>
    <row r="12" spans="1:6" s="6" customFormat="1" ht="10.5" customHeight="1">
      <c r="A12" s="22" t="s">
        <v>5</v>
      </c>
      <c r="B12" s="23">
        <v>628919</v>
      </c>
      <c r="C12" s="24">
        <f>SUM(B12*100)/B$4</f>
        <v>61.82121831991735</v>
      </c>
      <c r="D12" s="23">
        <v>532147</v>
      </c>
      <c r="E12" s="24">
        <f>SUM(D12*100)/D$4</f>
        <v>60.24144258776463</v>
      </c>
      <c r="F12" s="25">
        <f aca="true" t="shared" si="0" ref="F12:F17">(D12-B12)*100/B12</f>
        <v>-15.38703712242753</v>
      </c>
    </row>
    <row r="13" spans="1:6" s="6" customFormat="1" ht="10.5" customHeight="1">
      <c r="A13" s="22" t="s">
        <v>19</v>
      </c>
      <c r="B13" s="23">
        <v>86662</v>
      </c>
      <c r="C13" s="24">
        <f>SUM(B13*100)/B$4</f>
        <v>8.518665236764477</v>
      </c>
      <c r="D13" s="23">
        <v>77139</v>
      </c>
      <c r="E13" s="24">
        <f>SUM(D13*100)/D$4</f>
        <v>8.732483016492766</v>
      </c>
      <c r="F13" s="25">
        <f t="shared" si="0"/>
        <v>-10.988668620618034</v>
      </c>
    </row>
    <row r="14" spans="1:6" s="6" customFormat="1" ht="10.5" customHeight="1">
      <c r="A14" s="22" t="s">
        <v>20</v>
      </c>
      <c r="B14" s="23">
        <v>12956</v>
      </c>
      <c r="C14" s="24">
        <f>SUM(B14*100)/B$4</f>
        <v>1.2735435001213975</v>
      </c>
      <c r="D14" s="23">
        <v>2183</v>
      </c>
      <c r="E14" s="24">
        <f>SUM(D14*100)/D$4</f>
        <v>0.24712545437461864</v>
      </c>
      <c r="F14" s="25">
        <f t="shared" si="0"/>
        <v>-83.15066378511887</v>
      </c>
    </row>
    <row r="15" spans="1:6" s="3" customFormat="1" ht="22.5" customHeight="1">
      <c r="A15" s="19" t="s">
        <v>7</v>
      </c>
      <c r="B15" s="20">
        <f>SUM(B16:B25)</f>
        <v>616022</v>
      </c>
      <c r="C15" s="21">
        <f>SUM(C16:C25)</f>
        <v>99.98214349487519</v>
      </c>
      <c r="D15" s="20">
        <f>SUM(D16:D25)</f>
        <v>601577</v>
      </c>
      <c r="E15" s="21">
        <f>SUM(E16:E25)</f>
        <v>99.98670161924409</v>
      </c>
      <c r="F15" s="26">
        <f t="shared" si="0"/>
        <v>-2.3448837866180106</v>
      </c>
    </row>
    <row r="16" spans="1:6" s="6" customFormat="1" ht="10.5" customHeight="1">
      <c r="A16" s="22" t="s">
        <v>12</v>
      </c>
      <c r="B16" s="23">
        <v>110</v>
      </c>
      <c r="C16" s="25" t="s">
        <v>24</v>
      </c>
      <c r="D16" s="23">
        <v>80</v>
      </c>
      <c r="E16" s="25" t="s">
        <v>24</v>
      </c>
      <c r="F16" s="25">
        <f t="shared" si="0"/>
        <v>-27.272727272727273</v>
      </c>
    </row>
    <row r="17" spans="1:6" s="6" customFormat="1" ht="10.5" customHeight="1">
      <c r="A17" s="22" t="s">
        <v>13</v>
      </c>
      <c r="B17" s="23">
        <v>8218</v>
      </c>
      <c r="C17" s="24">
        <f>SUM(B17*100)/B$15</f>
        <v>1.3340432646885987</v>
      </c>
      <c r="D17" s="23">
        <v>16743</v>
      </c>
      <c r="E17" s="24">
        <f>SUM(D17*100)/D$15</f>
        <v>2.7831848624531856</v>
      </c>
      <c r="F17" s="25">
        <f t="shared" si="0"/>
        <v>103.73570211730348</v>
      </c>
    </row>
    <row r="18" spans="1:6" s="6" customFormat="1" ht="10.5" customHeight="1">
      <c r="A18" s="22" t="s">
        <v>14</v>
      </c>
      <c r="B18" s="23">
        <v>0</v>
      </c>
      <c r="C18" s="23">
        <v>0</v>
      </c>
      <c r="D18" s="23">
        <v>0</v>
      </c>
      <c r="E18" s="23">
        <v>0</v>
      </c>
      <c r="F18" s="25" t="s">
        <v>4</v>
      </c>
    </row>
    <row r="19" spans="1:6" s="6" customFormat="1" ht="10.5" customHeight="1">
      <c r="A19" s="22" t="s">
        <v>15</v>
      </c>
      <c r="B19" s="23">
        <v>6426</v>
      </c>
      <c r="C19" s="24">
        <f>SUM(B19*100)/B$15</f>
        <v>1.0431445630188532</v>
      </c>
      <c r="D19" s="23">
        <v>9605</v>
      </c>
      <c r="E19" s="24">
        <f>SUM(D19*100)/D$15</f>
        <v>1.5966368395068296</v>
      </c>
      <c r="F19" s="25">
        <f>(D19-B19)*100/B19</f>
        <v>49.47089947089947</v>
      </c>
    </row>
    <row r="20" spans="1:6" s="6" customFormat="1" ht="10.5" customHeight="1">
      <c r="A20" s="22" t="s">
        <v>16</v>
      </c>
      <c r="B20" s="23">
        <v>6939</v>
      </c>
      <c r="C20" s="24">
        <f>SUM(B20*100)/B$15</f>
        <v>1.1264208096464088</v>
      </c>
      <c r="D20" s="23">
        <v>3046</v>
      </c>
      <c r="E20" s="24">
        <f>SUM(D20*100)/D$15</f>
        <v>0.5063358472813954</v>
      </c>
      <c r="F20" s="25">
        <f>(D20-B20)*100/B20</f>
        <v>-56.10318489695921</v>
      </c>
    </row>
    <row r="21" spans="1:6" s="6" customFormat="1" ht="10.5" customHeight="1">
      <c r="A21" s="22" t="s">
        <v>17</v>
      </c>
      <c r="B21" s="23">
        <v>265293</v>
      </c>
      <c r="C21" s="24">
        <f>SUM(B21*100)/B$15</f>
        <v>43.06550740070971</v>
      </c>
      <c r="D21" s="23">
        <v>231579</v>
      </c>
      <c r="E21" s="24">
        <f>SUM(D21*100)/D$15</f>
        <v>38.49532146342031</v>
      </c>
      <c r="F21" s="25">
        <f>(D21-B21)*100/B21</f>
        <v>-12.708213183159751</v>
      </c>
    </row>
    <row r="22" spans="1:6" s="6" customFormat="1" ht="10.5" customHeight="1">
      <c r="A22" s="22" t="s">
        <v>18</v>
      </c>
      <c r="B22" s="23"/>
      <c r="C22" s="24" t="s">
        <v>6</v>
      </c>
      <c r="D22" s="23"/>
      <c r="E22" s="24" t="s">
        <v>6</v>
      </c>
      <c r="F22" s="25"/>
    </row>
    <row r="23" spans="1:6" s="6" customFormat="1" ht="10.5" customHeight="1">
      <c r="A23" s="22" t="s">
        <v>5</v>
      </c>
      <c r="B23" s="23">
        <v>315792</v>
      </c>
      <c r="C23" s="24">
        <f>SUM(B23*100)/B$15</f>
        <v>51.263104239783644</v>
      </c>
      <c r="D23" s="23">
        <v>326024</v>
      </c>
      <c r="E23" s="24">
        <f>SUM(D23*100)/D$15</f>
        <v>54.194891094573094</v>
      </c>
      <c r="F23" s="25">
        <f>(D23-B23)*100/B23</f>
        <v>3.2401074124740337</v>
      </c>
    </row>
    <row r="24" spans="1:6" s="6" customFormat="1" ht="10.5" customHeight="1">
      <c r="A24" s="22" t="s">
        <v>19</v>
      </c>
      <c r="B24" s="23">
        <v>1879</v>
      </c>
      <c r="C24" s="24">
        <f>SUM(B24*100)/B$15</f>
        <v>0.3050215739048281</v>
      </c>
      <c r="D24" s="23">
        <v>1761</v>
      </c>
      <c r="E24" s="24">
        <f>SUM(D24*100)/D$15</f>
        <v>0.2927306063895395</v>
      </c>
      <c r="F24" s="25">
        <f>(D24-B24)*100/B24</f>
        <v>-6.279936136242682</v>
      </c>
    </row>
    <row r="25" spans="1:6" s="6" customFormat="1" ht="10.5" customHeight="1">
      <c r="A25" s="22" t="s">
        <v>20</v>
      </c>
      <c r="B25" s="23">
        <v>11365</v>
      </c>
      <c r="C25" s="24">
        <f>SUM(B25*100)/B$15</f>
        <v>1.8449016431231353</v>
      </c>
      <c r="D25" s="23">
        <v>12739</v>
      </c>
      <c r="E25" s="24">
        <f>SUM(D25*100)/D$15</f>
        <v>2.1176009056197294</v>
      </c>
      <c r="F25" s="25">
        <f>(D25-B25)*100/B25</f>
        <v>12.089749230092389</v>
      </c>
    </row>
    <row r="26" spans="1:6" s="3" customFormat="1" ht="23.25" customHeight="1">
      <c r="A26" s="19" t="s">
        <v>8</v>
      </c>
      <c r="B26" s="20" t="s">
        <v>6</v>
      </c>
      <c r="C26" s="21" t="s">
        <v>6</v>
      </c>
      <c r="D26" s="20" t="s">
        <v>6</v>
      </c>
      <c r="E26" s="21" t="s">
        <v>6</v>
      </c>
      <c r="F26" s="26" t="s">
        <v>6</v>
      </c>
    </row>
    <row r="27" spans="1:6" s="15" customFormat="1" ht="12.75" customHeight="1">
      <c r="A27" s="27" t="s">
        <v>9</v>
      </c>
      <c r="B27" s="28">
        <f aca="true" t="shared" si="1" ref="B27:B33">B4+B15</f>
        <v>1633341</v>
      </c>
      <c r="C27" s="29">
        <f>SUM(C28:C38)</f>
        <v>100</v>
      </c>
      <c r="D27" s="28">
        <f aca="true" t="shared" si="2" ref="D27:D33">D4+D15</f>
        <v>1484934</v>
      </c>
      <c r="E27" s="29">
        <f>SUM(E28:E38)</f>
        <v>100</v>
      </c>
      <c r="F27" s="30">
        <f aca="true" t="shared" si="3" ref="F27:F33">(D27-B27)*100/B27</f>
        <v>-9.086100208101064</v>
      </c>
    </row>
    <row r="28" spans="1:6" s="6" customFormat="1" ht="10.5" customHeight="1">
      <c r="A28" s="22" t="s">
        <v>12</v>
      </c>
      <c r="B28" s="23">
        <f t="shared" si="1"/>
        <v>98420</v>
      </c>
      <c r="C28" s="24">
        <f aca="true" t="shared" si="4" ref="C28:C33">SUM(B28*100)/B$27</f>
        <v>6.025686001882032</v>
      </c>
      <c r="D28" s="23">
        <f t="shared" si="2"/>
        <v>88949</v>
      </c>
      <c r="E28" s="24">
        <f aca="true" t="shared" si="5" ref="E28:E33">SUM(D28*100)/D$27</f>
        <v>5.990097876403935</v>
      </c>
      <c r="F28" s="25">
        <f t="shared" si="3"/>
        <v>-9.623044096728307</v>
      </c>
    </row>
    <row r="29" spans="1:6" s="6" customFormat="1" ht="10.5" customHeight="1">
      <c r="A29" s="22" t="s">
        <v>13</v>
      </c>
      <c r="B29" s="23">
        <f t="shared" si="1"/>
        <v>87274</v>
      </c>
      <c r="C29" s="24">
        <f t="shared" si="4"/>
        <v>5.343281041742049</v>
      </c>
      <c r="D29" s="23">
        <f t="shared" si="2"/>
        <v>96794</v>
      </c>
      <c r="E29" s="24">
        <f t="shared" si="5"/>
        <v>6.518404184967143</v>
      </c>
      <c r="F29" s="25">
        <f t="shared" si="3"/>
        <v>10.908174255792103</v>
      </c>
    </row>
    <row r="30" spans="1:6" s="6" customFormat="1" ht="10.5" customHeight="1">
      <c r="A30" s="22" t="s">
        <v>14</v>
      </c>
      <c r="B30" s="23">
        <f t="shared" si="1"/>
        <v>110000</v>
      </c>
      <c r="C30" s="24">
        <f t="shared" si="4"/>
        <v>6.734662265870997</v>
      </c>
      <c r="D30" s="23">
        <f t="shared" si="2"/>
        <v>102781</v>
      </c>
      <c r="E30" s="24">
        <f t="shared" si="5"/>
        <v>6.921587087372234</v>
      </c>
      <c r="F30" s="25">
        <f t="shared" si="3"/>
        <v>-6.5627272727272725</v>
      </c>
    </row>
    <row r="31" spans="1:6" s="6" customFormat="1" ht="10.5" customHeight="1">
      <c r="A31" s="22" t="s">
        <v>15</v>
      </c>
      <c r="B31" s="23">
        <f t="shared" si="1"/>
        <v>7442</v>
      </c>
      <c r="C31" s="24">
        <f t="shared" si="4"/>
        <v>0.45563051438738145</v>
      </c>
      <c r="D31" s="23">
        <f t="shared" si="2"/>
        <v>9605</v>
      </c>
      <c r="E31" s="24">
        <f t="shared" si="5"/>
        <v>0.6468300948055604</v>
      </c>
      <c r="F31" s="25">
        <f t="shared" si="3"/>
        <v>29.064767535608706</v>
      </c>
    </row>
    <row r="32" spans="1:6" s="6" customFormat="1" ht="10.5" customHeight="1">
      <c r="A32" s="22" t="s">
        <v>16</v>
      </c>
      <c r="B32" s="23">
        <f t="shared" si="1"/>
        <v>6939</v>
      </c>
      <c r="C32" s="24">
        <f t="shared" si="4"/>
        <v>0.4248347405716259</v>
      </c>
      <c r="D32" s="23">
        <f t="shared" si="2"/>
        <v>3046</v>
      </c>
      <c r="E32" s="24">
        <f t="shared" si="5"/>
        <v>0.2051269618717061</v>
      </c>
      <c r="F32" s="25">
        <f t="shared" si="3"/>
        <v>-56.10318489695921</v>
      </c>
    </row>
    <row r="33" spans="1:6" s="6" customFormat="1" ht="10.5" customHeight="1">
      <c r="A33" s="22" t="s">
        <v>17</v>
      </c>
      <c r="B33" s="23">
        <f t="shared" si="1"/>
        <v>265693</v>
      </c>
      <c r="C33" s="24">
        <f t="shared" si="4"/>
        <v>16.26684201278239</v>
      </c>
      <c r="D33" s="23">
        <f t="shared" si="2"/>
        <v>231766</v>
      </c>
      <c r="E33" s="24">
        <f t="shared" si="5"/>
        <v>15.607831728548204</v>
      </c>
      <c r="F33" s="25">
        <f t="shared" si="3"/>
        <v>-12.76924871938666</v>
      </c>
    </row>
    <row r="34" spans="1:6" s="6" customFormat="1" ht="10.5" customHeight="1">
      <c r="A34" s="22" t="s">
        <v>18</v>
      </c>
      <c r="B34" s="23" t="s">
        <v>6</v>
      </c>
      <c r="C34" s="24" t="s">
        <v>6</v>
      </c>
      <c r="D34" s="23" t="s">
        <v>6</v>
      </c>
      <c r="E34" s="24" t="s">
        <v>6</v>
      </c>
      <c r="F34" s="25"/>
    </row>
    <row r="35" spans="1:6" s="6" customFormat="1" ht="10.5" customHeight="1">
      <c r="A35" s="22" t="s">
        <v>5</v>
      </c>
      <c r="B35" s="23">
        <f>B12+B23</f>
        <v>944711</v>
      </c>
      <c r="C35" s="24">
        <f>SUM(B35*100)/B$27</f>
        <v>57.83917748957505</v>
      </c>
      <c r="D35" s="23">
        <f>D12+D23</f>
        <v>858171</v>
      </c>
      <c r="E35" s="24">
        <f>SUM(D35*100)/D$27</f>
        <v>57.79186145646877</v>
      </c>
      <c r="F35" s="25">
        <f>(D35-B35)*100/B35</f>
        <v>-9.160473414620979</v>
      </c>
    </row>
    <row r="36" spans="1:6" s="6" customFormat="1" ht="10.5" customHeight="1">
      <c r="A36" s="22" t="s">
        <v>19</v>
      </c>
      <c r="B36" s="23">
        <f>B13+B24</f>
        <v>88541</v>
      </c>
      <c r="C36" s="24">
        <f>SUM(B36*100)/B$27</f>
        <v>5.420852106204399</v>
      </c>
      <c r="D36" s="23">
        <f>D13+D24</f>
        <v>78900</v>
      </c>
      <c r="E36" s="24">
        <f>SUM(D36*100)/D$27</f>
        <v>5.313367462796326</v>
      </c>
      <c r="F36" s="25">
        <f>(D36-B36)*100/B36</f>
        <v>-10.888740809342565</v>
      </c>
    </row>
    <row r="37" spans="1:6" s="6" customFormat="1" ht="10.5" customHeight="1">
      <c r="A37" s="22" t="s">
        <v>20</v>
      </c>
      <c r="B37" s="23">
        <f>B14+B25</f>
        <v>24321</v>
      </c>
      <c r="C37" s="24">
        <f>SUM(B37*100)/B$27</f>
        <v>1.4890338269840775</v>
      </c>
      <c r="D37" s="23">
        <f>D14+D25</f>
        <v>14922</v>
      </c>
      <c r="E37" s="24">
        <f>SUM(D37*100)/D$27</f>
        <v>1.0048931467661188</v>
      </c>
      <c r="F37" s="25">
        <f>(D37-B37)*100/B37</f>
        <v>-38.645614900703094</v>
      </c>
    </row>
    <row r="38" spans="1:6" s="4" customFormat="1" ht="22.5" customHeight="1" thickBot="1">
      <c r="A38" s="31" t="s">
        <v>11</v>
      </c>
      <c r="B38" s="32">
        <v>2928</v>
      </c>
      <c r="C38" s="33">
        <v>0</v>
      </c>
      <c r="D38" s="32">
        <v>2424</v>
      </c>
      <c r="E38" s="33">
        <v>0</v>
      </c>
      <c r="F38" s="34">
        <f>(D38-B38)*100/B38</f>
        <v>-17.21311475409836</v>
      </c>
    </row>
    <row r="39" spans="1:6" ht="18" customHeight="1">
      <c r="A39" s="13" t="s">
        <v>10</v>
      </c>
      <c r="B39" s="13"/>
      <c r="C39" s="14"/>
      <c r="D39" s="13"/>
      <c r="E39" s="14"/>
      <c r="F39" s="14"/>
    </row>
  </sheetData>
  <mergeCells count="2">
    <mergeCell ref="B2:C2"/>
    <mergeCell ref="D2:E2"/>
  </mergeCells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2004-06-15T10:23:28Z</cp:lastPrinted>
  <dcterms:created xsi:type="dcterms:W3CDTF">1998-03-26T13:38:17Z</dcterms:created>
  <dcterms:modified xsi:type="dcterms:W3CDTF">2007-08-29T09:59:29Z</dcterms:modified>
  <cp:category/>
  <cp:version/>
  <cp:contentType/>
  <cp:contentStatus/>
</cp:coreProperties>
</file>