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48" yWindow="65524" windowWidth="5712" windowHeight="3300" activeTab="0"/>
  </bookViews>
  <sheets>
    <sheet name="Foglio 1" sheetId="1" r:id="rId1"/>
  </sheets>
  <definedNames>
    <definedName name="_Regression_Int" localSheetId="0" hidden="1">1</definedName>
    <definedName name="_xlnm.Print_Area" localSheetId="0">'Foglio 1'!$A$1:$F$35</definedName>
    <definedName name="Area_stampa_MI" localSheetId="0">'Foglio 1'!$A$1:$F$35</definedName>
  </definedNames>
  <calcPr fullCalcOnLoad="1"/>
</workbook>
</file>

<file path=xl/sharedStrings.xml><?xml version="1.0" encoding="utf-8"?>
<sst xmlns="http://schemas.openxmlformats.org/spreadsheetml/2006/main" count="54" uniqueCount="27">
  <si>
    <t xml:space="preserve">MERCI PER GRUPPO  </t>
  </si>
  <si>
    <t>Variaz. %</t>
  </si>
  <si>
    <t xml:space="preserve">   MERCEOLOGICO</t>
  </si>
  <si>
    <t xml:space="preserve">  Tonnellate</t>
  </si>
  <si>
    <t>Merci sbarcate</t>
  </si>
  <si>
    <t xml:space="preserve">   Minerali</t>
  </si>
  <si>
    <t xml:space="preserve">   Carboni</t>
  </si>
  <si>
    <t xml:space="preserve">   Olii minerali (1)</t>
  </si>
  <si>
    <t xml:space="preserve">   Cereali e semi oleosi</t>
  </si>
  <si>
    <t xml:space="preserve">   Legname</t>
  </si>
  <si>
    <t xml:space="preserve">   Altre</t>
  </si>
  <si>
    <t xml:space="preserve">   (1) di cui oleodotto</t>
  </si>
  <si>
    <t xml:space="preserve"> </t>
  </si>
  <si>
    <t>Merci imbarcate</t>
  </si>
  <si>
    <t xml:space="preserve">   Olii minerali</t>
  </si>
  <si>
    <t>Totale merci sbarcate</t>
  </si>
  <si>
    <t>e imbarcate</t>
  </si>
  <si>
    <t xml:space="preserve">   Bunkeraggi e provv.</t>
  </si>
  <si>
    <t>-</t>
  </si>
  <si>
    <t xml:space="preserve"> di cui</t>
  </si>
  <si>
    <t xml:space="preserve">  CONTAINERS: n. TEU</t>
  </si>
  <si>
    <t xml:space="preserve">                       Tonn.</t>
  </si>
  <si>
    <t xml:space="preserve"> RO-RO e FERRY </t>
  </si>
  <si>
    <t>Fonte: Autorità portuale di Trieste.</t>
  </si>
  <si>
    <t xml:space="preserve"> Comp. %</t>
  </si>
  <si>
    <t>Tav. 9.5 - MOVIMENTO DELLE MERCI NEL PORTO DI TRIESTE</t>
  </si>
  <si>
    <t>2003/2002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</si>
</sst>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General_)"/>
    <numFmt numFmtId="171" formatCode="#,##0_);\(#,##0\)"/>
    <numFmt numFmtId="172" formatCode="0.0_)"/>
    <numFmt numFmtId="173" formatCode="_-* #,##0.0_-;\-* #,##0.0_-;_-* &quot;-&quot;_-;_-@_-"/>
    <numFmt numFmtId="174" formatCode="#,##0.0"/>
    <numFmt numFmtId="175" formatCode="_-* #,##0.0_ \ \ \ ;\-\ #,##0.0_ \ \ \ ;_-* &quot;-&quot;_ \ \ \ ;_-@_ \ \ \ "/>
  </numFmts>
  <fonts count="8">
    <font>
      <sz val="10"/>
      <name val="Courier"/>
      <family val="0"/>
    </font>
    <font>
      <b/>
      <sz val="8"/>
      <name val="Times New Roman"/>
      <family val="0"/>
    </font>
    <font>
      <i/>
      <sz val="8"/>
      <name val="Times New Roman"/>
      <family val="0"/>
    </font>
    <font>
      <b/>
      <i/>
      <sz val="8"/>
      <name val="Times New Roman"/>
      <family val="0"/>
    </font>
    <font>
      <sz val="8"/>
      <name val="Times New Roman"/>
      <family val="0"/>
    </font>
    <font>
      <b/>
      <sz val="9"/>
      <name val="Arial Narrow"/>
      <family val="2"/>
    </font>
    <font>
      <sz val="9"/>
      <name val="Arial Narrow"/>
      <family val="2"/>
    </font>
    <font>
      <b/>
      <sz val="9"/>
      <color indexed="12"/>
      <name val="Arial Narrow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</borders>
  <cellStyleXfs count="20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37">
    <xf numFmtId="170" fontId="0" fillId="0" borderId="0" xfId="0" applyAlignment="1">
      <alignment/>
    </xf>
    <xf numFmtId="170" fontId="5" fillId="0" borderId="0" xfId="0" applyFont="1" applyAlignment="1">
      <alignment vertical="top"/>
    </xf>
    <xf numFmtId="174" fontId="5" fillId="0" borderId="0" xfId="0" applyNumberFormat="1" applyFont="1" applyAlignment="1">
      <alignment vertical="top"/>
    </xf>
    <xf numFmtId="170" fontId="6" fillId="0" borderId="0" xfId="0" applyFont="1" applyAlignment="1">
      <alignment/>
    </xf>
    <xf numFmtId="170" fontId="6" fillId="0" borderId="1" xfId="0" applyFont="1" applyBorder="1" applyAlignment="1">
      <alignment horizontal="center" vertical="top"/>
    </xf>
    <xf numFmtId="170" fontId="6" fillId="0" borderId="1" xfId="0" applyFont="1" applyBorder="1" applyAlignment="1">
      <alignment horizontal="center" vertical="center"/>
    </xf>
    <xf numFmtId="174" fontId="6" fillId="0" borderId="1" xfId="0" applyNumberFormat="1" applyFont="1" applyBorder="1" applyAlignment="1">
      <alignment horizontal="center" vertical="center"/>
    </xf>
    <xf numFmtId="174" fontId="6" fillId="0" borderId="1" xfId="0" applyNumberFormat="1" applyFont="1" applyBorder="1" applyAlignment="1" quotePrefix="1">
      <alignment horizontal="center" vertical="top"/>
    </xf>
    <xf numFmtId="170" fontId="5" fillId="0" borderId="0" xfId="0" applyFont="1" applyAlignment="1">
      <alignment/>
    </xf>
    <xf numFmtId="170" fontId="6" fillId="0" borderId="0" xfId="0" applyFont="1" applyAlignment="1">
      <alignment vertical="center"/>
    </xf>
    <xf numFmtId="170" fontId="6" fillId="0" borderId="0" xfId="0" applyFont="1" applyAlignment="1">
      <alignment vertical="top"/>
    </xf>
    <xf numFmtId="174" fontId="6" fillId="0" borderId="0" xfId="0" applyNumberFormat="1" applyFont="1" applyAlignment="1">
      <alignment/>
    </xf>
    <xf numFmtId="170" fontId="5" fillId="0" borderId="0" xfId="0" applyFont="1" applyAlignment="1">
      <alignment vertical="center"/>
    </xf>
    <xf numFmtId="170" fontId="6" fillId="0" borderId="2" xfId="0" applyFont="1" applyBorder="1" applyAlignment="1">
      <alignment horizontal="center"/>
    </xf>
    <xf numFmtId="174" fontId="6" fillId="0" borderId="2" xfId="0" applyNumberFormat="1" applyFont="1" applyBorder="1" applyAlignment="1">
      <alignment horizontal="center"/>
    </xf>
    <xf numFmtId="170" fontId="5" fillId="0" borderId="0" xfId="0" applyFont="1" applyBorder="1" applyAlignment="1">
      <alignment/>
    </xf>
    <xf numFmtId="41" fontId="5" fillId="0" borderId="0" xfId="16" applyFont="1" applyBorder="1" applyAlignment="1">
      <alignment/>
    </xf>
    <xf numFmtId="174" fontId="5" fillId="0" borderId="0" xfId="16" applyNumberFormat="1" applyFont="1" applyBorder="1" applyAlignment="1">
      <alignment/>
    </xf>
    <xf numFmtId="170" fontId="6" fillId="0" borderId="0" xfId="0" applyFont="1" applyBorder="1" applyAlignment="1">
      <alignment vertical="center"/>
    </xf>
    <xf numFmtId="41" fontId="6" fillId="0" borderId="0" xfId="16" applyFont="1" applyBorder="1" applyAlignment="1">
      <alignment vertical="center"/>
    </xf>
    <xf numFmtId="174" fontId="6" fillId="0" borderId="0" xfId="16" applyNumberFormat="1" applyFont="1" applyBorder="1" applyAlignment="1">
      <alignment vertical="center"/>
    </xf>
    <xf numFmtId="170" fontId="6" fillId="0" borderId="0" xfId="0" applyFont="1" applyBorder="1" applyAlignment="1">
      <alignment/>
    </xf>
    <xf numFmtId="41" fontId="6" fillId="0" borderId="0" xfId="16" applyFont="1" applyBorder="1" applyAlignment="1">
      <alignment/>
    </xf>
    <xf numFmtId="175" fontId="6" fillId="0" borderId="0" xfId="16" applyNumberFormat="1" applyFont="1" applyBorder="1" applyAlignment="1">
      <alignment/>
    </xf>
    <xf numFmtId="174" fontId="6" fillId="0" borderId="0" xfId="16" applyNumberFormat="1" applyFont="1" applyBorder="1" applyAlignment="1">
      <alignment/>
    </xf>
    <xf numFmtId="41" fontId="6" fillId="0" borderId="0" xfId="16" applyFont="1" applyBorder="1" applyAlignment="1">
      <alignment horizontal="right"/>
    </xf>
    <xf numFmtId="174" fontId="6" fillId="0" borderId="0" xfId="16" applyNumberFormat="1" applyFont="1" applyBorder="1" applyAlignment="1">
      <alignment horizontal="right" vertical="center"/>
    </xf>
    <xf numFmtId="170" fontId="5" fillId="0" borderId="0" xfId="0" applyFont="1" applyBorder="1" applyAlignment="1">
      <alignment vertical="center"/>
    </xf>
    <xf numFmtId="41" fontId="5" fillId="0" borderId="0" xfId="16" applyFont="1" applyBorder="1" applyAlignment="1">
      <alignment vertical="center"/>
    </xf>
    <xf numFmtId="174" fontId="5" fillId="0" borderId="0" xfId="16" applyNumberFormat="1" applyFont="1" applyBorder="1" applyAlignment="1">
      <alignment vertical="center"/>
    </xf>
    <xf numFmtId="174" fontId="6" fillId="0" borderId="0" xfId="16" applyNumberFormat="1" applyFont="1" applyBorder="1" applyAlignment="1">
      <alignment horizontal="right"/>
    </xf>
    <xf numFmtId="170" fontId="6" fillId="0" borderId="3" xfId="0" applyFont="1" applyBorder="1" applyAlignment="1">
      <alignment vertical="top"/>
    </xf>
    <xf numFmtId="41" fontId="6" fillId="0" borderId="3" xfId="16" applyFont="1" applyBorder="1" applyAlignment="1">
      <alignment vertical="top"/>
    </xf>
    <xf numFmtId="174" fontId="6" fillId="0" borderId="3" xfId="16" applyNumberFormat="1" applyFont="1" applyBorder="1" applyAlignment="1">
      <alignment horizontal="right" vertical="top"/>
    </xf>
    <xf numFmtId="174" fontId="6" fillId="0" borderId="3" xfId="16" applyNumberFormat="1" applyFont="1" applyBorder="1" applyAlignment="1">
      <alignment vertical="top"/>
    </xf>
    <xf numFmtId="170" fontId="7" fillId="0" borderId="0" xfId="0" applyFont="1" applyAlignment="1">
      <alignment vertical="top"/>
    </xf>
    <xf numFmtId="170" fontId="6" fillId="0" borderId="2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F35"/>
  <sheetViews>
    <sheetView tabSelected="1" workbookViewId="0" topLeftCell="A1">
      <selection activeCell="H20" sqref="H20"/>
    </sheetView>
  </sheetViews>
  <sheetFormatPr defaultColWidth="7.625" defaultRowHeight="12.75"/>
  <cols>
    <col min="1" max="1" width="18.875" style="3" customWidth="1"/>
    <col min="2" max="2" width="8.625" style="3" customWidth="1"/>
    <col min="3" max="3" width="6.625" style="11" customWidth="1"/>
    <col min="4" max="4" width="8.625" style="3" customWidth="1"/>
    <col min="5" max="6" width="6.625" style="11" customWidth="1"/>
    <col min="7" max="16384" width="7.625" style="3" customWidth="1"/>
  </cols>
  <sheetData>
    <row r="1" spans="1:6" s="1" customFormat="1" ht="18" customHeight="1" thickBot="1">
      <c r="A1" s="35" t="s">
        <v>25</v>
      </c>
      <c r="C1" s="2"/>
      <c r="E1" s="2"/>
      <c r="F1" s="2"/>
    </row>
    <row r="2" spans="1:6" ht="22.5" customHeight="1">
      <c r="A2" s="13" t="s">
        <v>0</v>
      </c>
      <c r="B2" s="36">
        <v>2002</v>
      </c>
      <c r="C2" s="36"/>
      <c r="D2" s="36">
        <v>2003</v>
      </c>
      <c r="E2" s="36"/>
      <c r="F2" s="14" t="s">
        <v>1</v>
      </c>
    </row>
    <row r="3" spans="1:6" ht="22.5" customHeight="1">
      <c r="A3" s="4" t="s">
        <v>2</v>
      </c>
      <c r="B3" s="5" t="s">
        <v>3</v>
      </c>
      <c r="C3" s="6" t="s">
        <v>24</v>
      </c>
      <c r="D3" s="5" t="s">
        <v>3</v>
      </c>
      <c r="E3" s="6" t="s">
        <v>24</v>
      </c>
      <c r="F3" s="7" t="s">
        <v>26</v>
      </c>
    </row>
    <row r="4" spans="1:6" s="8" customFormat="1" ht="22.5" customHeight="1">
      <c r="A4" s="15" t="s">
        <v>4</v>
      </c>
      <c r="B4" s="16">
        <f>SUM(B5:B10)</f>
        <v>41604018</v>
      </c>
      <c r="C4" s="17">
        <f>SUM(C5:C10)</f>
        <v>100</v>
      </c>
      <c r="D4" s="16">
        <f>SUM(D5:D10)</f>
        <v>41155769</v>
      </c>
      <c r="E4" s="17">
        <f>SUM(E5:E10)</f>
        <v>100</v>
      </c>
      <c r="F4" s="17">
        <f>SUM(D4-B4)*100/B4</f>
        <v>-1.0774175705817646</v>
      </c>
    </row>
    <row r="5" spans="1:6" s="9" customFormat="1" ht="11.25" customHeight="1">
      <c r="A5" s="18" t="s">
        <v>5</v>
      </c>
      <c r="B5" s="19">
        <v>776760</v>
      </c>
      <c r="C5" s="20">
        <f aca="true" t="shared" si="0" ref="C5:C10">SUM(B5*100)/B$4</f>
        <v>1.8670312083799214</v>
      </c>
      <c r="D5" s="19">
        <v>647806</v>
      </c>
      <c r="E5" s="20">
        <f aca="true" t="shared" si="1" ref="E5:E10">SUM(D5*100)/D$4</f>
        <v>1.5740344931958385</v>
      </c>
      <c r="F5" s="20">
        <f>SUM(D5-B5)*100/B5</f>
        <v>-16.601524280343995</v>
      </c>
    </row>
    <row r="6" spans="1:6" s="9" customFormat="1" ht="11.25" customHeight="1">
      <c r="A6" s="18" t="s">
        <v>6</v>
      </c>
      <c r="B6" s="19">
        <v>1456193</v>
      </c>
      <c r="C6" s="20">
        <f t="shared" si="0"/>
        <v>3.5001258772650274</v>
      </c>
      <c r="D6" s="19">
        <v>1096486</v>
      </c>
      <c r="E6" s="20">
        <f t="shared" si="1"/>
        <v>2.6642340226955787</v>
      </c>
      <c r="F6" s="20">
        <f aca="true" t="shared" si="2" ref="F6:F11">SUM(D6-B6)*100/B6</f>
        <v>-24.701876742986677</v>
      </c>
    </row>
    <row r="7" spans="1:6" s="9" customFormat="1" ht="11.25" customHeight="1">
      <c r="A7" s="18" t="s">
        <v>7</v>
      </c>
      <c r="B7" s="19">
        <v>35534302</v>
      </c>
      <c r="C7" s="20">
        <f t="shared" si="0"/>
        <v>85.41074566403658</v>
      </c>
      <c r="D7" s="19">
        <v>35654102</v>
      </c>
      <c r="E7" s="20">
        <f t="shared" si="1"/>
        <v>86.63208795831272</v>
      </c>
      <c r="F7" s="20">
        <f t="shared" si="2"/>
        <v>0.33713902696048453</v>
      </c>
    </row>
    <row r="8" spans="1:6" s="9" customFormat="1" ht="11.25" customHeight="1">
      <c r="A8" s="18" t="s">
        <v>8</v>
      </c>
      <c r="B8" s="19">
        <v>84450</v>
      </c>
      <c r="C8" s="20">
        <f t="shared" si="0"/>
        <v>0.20298520205428236</v>
      </c>
      <c r="D8" s="19">
        <v>116456</v>
      </c>
      <c r="E8" s="20">
        <f t="shared" si="1"/>
        <v>0.28296397523273104</v>
      </c>
      <c r="F8" s="20">
        <f t="shared" si="2"/>
        <v>37.89934872705743</v>
      </c>
    </row>
    <row r="9" spans="1:6" s="9" customFormat="1" ht="11.25" customHeight="1">
      <c r="A9" s="18" t="s">
        <v>9</v>
      </c>
      <c r="B9" s="19">
        <v>45903</v>
      </c>
      <c r="C9" s="20">
        <f t="shared" si="0"/>
        <v>0.11033309330843959</v>
      </c>
      <c r="D9" s="19">
        <v>54095</v>
      </c>
      <c r="E9" s="20">
        <f t="shared" si="1"/>
        <v>0.13143965308970415</v>
      </c>
      <c r="F9" s="20">
        <f t="shared" si="2"/>
        <v>17.84632812670196</v>
      </c>
    </row>
    <row r="10" spans="1:6" s="9" customFormat="1" ht="11.25" customHeight="1">
      <c r="A10" s="18" t="s">
        <v>10</v>
      </c>
      <c r="B10" s="19">
        <v>3706410</v>
      </c>
      <c r="C10" s="20">
        <f t="shared" si="0"/>
        <v>8.908778954955745</v>
      </c>
      <c r="D10" s="19">
        <v>3586824</v>
      </c>
      <c r="E10" s="20">
        <f t="shared" si="1"/>
        <v>8.715239897473426</v>
      </c>
      <c r="F10" s="20">
        <f t="shared" si="2"/>
        <v>-3.226464422446518</v>
      </c>
    </row>
    <row r="11" spans="1:6" ht="16.5" customHeight="1">
      <c r="A11" s="21" t="s">
        <v>11</v>
      </c>
      <c r="B11" s="22">
        <v>34696753</v>
      </c>
      <c r="C11" s="23">
        <f>SUM(B11*100)/B$21</f>
        <v>73.55079867001776</v>
      </c>
      <c r="D11" s="22">
        <v>34724710</v>
      </c>
      <c r="E11" s="23">
        <f>SUM(D11*100)/D$21</f>
        <v>75.49199889003552</v>
      </c>
      <c r="F11" s="24">
        <f t="shared" si="2"/>
        <v>0.08057526305127169</v>
      </c>
    </row>
    <row r="12" spans="1:6" s="8" customFormat="1" ht="22.5" customHeight="1">
      <c r="A12" s="15" t="s">
        <v>13</v>
      </c>
      <c r="B12" s="16">
        <f>SUM(B13:B18)</f>
        <v>5569845</v>
      </c>
      <c r="C12" s="17">
        <f>SUM(C13:C18)</f>
        <v>100</v>
      </c>
      <c r="D12" s="16">
        <f>SUM(D13:D18)</f>
        <v>4842099</v>
      </c>
      <c r="E12" s="17">
        <f>SUM(E13:E18)</f>
        <v>100</v>
      </c>
      <c r="F12" s="17">
        <f>SUM(D12-B12)*100/B12</f>
        <v>-13.065821400775066</v>
      </c>
    </row>
    <row r="13" spans="1:6" s="9" customFormat="1" ht="11.25" customHeight="1">
      <c r="A13" s="18" t="s">
        <v>5</v>
      </c>
      <c r="B13" s="19">
        <v>88234</v>
      </c>
      <c r="C13" s="20">
        <f aca="true" t="shared" si="3" ref="C13:C18">SUM(B13*100)/B$12</f>
        <v>1.5841374400903436</v>
      </c>
      <c r="D13" s="19">
        <v>48097</v>
      </c>
      <c r="E13" s="20">
        <f aca="true" t="shared" si="4" ref="E13:E19">SUM(D13*100)/D$12</f>
        <v>0.9933088935191122</v>
      </c>
      <c r="F13" s="20">
        <f aca="true" t="shared" si="5" ref="F13:F18">SUM(D13-B13)*100/B13</f>
        <v>-45.48926717591858</v>
      </c>
    </row>
    <row r="14" spans="1:6" s="9" customFormat="1" ht="11.25" customHeight="1">
      <c r="A14" s="18" t="s">
        <v>6</v>
      </c>
      <c r="B14" s="19">
        <v>1022959</v>
      </c>
      <c r="C14" s="20">
        <f t="shared" si="3"/>
        <v>18.366022752877324</v>
      </c>
      <c r="D14" s="19">
        <v>686652</v>
      </c>
      <c r="E14" s="20">
        <f t="shared" si="4"/>
        <v>14.180874864392488</v>
      </c>
      <c r="F14" s="20">
        <f t="shared" si="5"/>
        <v>-32.87590216225675</v>
      </c>
    </row>
    <row r="15" spans="1:6" s="9" customFormat="1" ht="11.25" customHeight="1">
      <c r="A15" s="18" t="s">
        <v>14</v>
      </c>
      <c r="B15" s="19">
        <v>25256</v>
      </c>
      <c r="C15" s="20">
        <f t="shared" si="3"/>
        <v>0.4534417025967509</v>
      </c>
      <c r="D15" s="19">
        <v>76650</v>
      </c>
      <c r="E15" s="20">
        <f t="shared" si="4"/>
        <v>1.5829911779994585</v>
      </c>
      <c r="F15" s="20">
        <f t="shared" si="5"/>
        <v>203.49223946784923</v>
      </c>
    </row>
    <row r="16" spans="1:6" s="9" customFormat="1" ht="11.25" customHeight="1">
      <c r="A16" s="18" t="s">
        <v>8</v>
      </c>
      <c r="B16" s="19">
        <v>54498</v>
      </c>
      <c r="C16" s="20">
        <f t="shared" si="3"/>
        <v>0.9784473356080825</v>
      </c>
      <c r="D16" s="19">
        <v>19257</v>
      </c>
      <c r="E16" s="20">
        <f t="shared" si="4"/>
        <v>0.397699427459042</v>
      </c>
      <c r="F16" s="20">
        <f t="shared" si="5"/>
        <v>-64.6647583397556</v>
      </c>
    </row>
    <row r="17" spans="1:6" s="9" customFormat="1" ht="11.25" customHeight="1">
      <c r="A17" s="18" t="s">
        <v>9</v>
      </c>
      <c r="B17" s="19">
        <v>163885</v>
      </c>
      <c r="C17" s="20">
        <f t="shared" si="3"/>
        <v>2.94236195082628</v>
      </c>
      <c r="D17" s="19">
        <v>124183</v>
      </c>
      <c r="E17" s="20">
        <f t="shared" si="4"/>
        <v>2.564652230365385</v>
      </c>
      <c r="F17" s="20">
        <f t="shared" si="5"/>
        <v>-24.22552399548464</v>
      </c>
    </row>
    <row r="18" spans="1:6" s="9" customFormat="1" ht="11.25" customHeight="1">
      <c r="A18" s="18" t="s">
        <v>10</v>
      </c>
      <c r="B18" s="19">
        <v>4215013</v>
      </c>
      <c r="C18" s="20">
        <f t="shared" si="3"/>
        <v>75.67558881800122</v>
      </c>
      <c r="D18" s="19">
        <v>3887260</v>
      </c>
      <c r="E18" s="20">
        <f t="shared" si="4"/>
        <v>80.28047340626452</v>
      </c>
      <c r="F18" s="20">
        <f t="shared" si="5"/>
        <v>-7.775847903671946</v>
      </c>
    </row>
    <row r="19" spans="1:6" s="9" customFormat="1" ht="16.5" customHeight="1">
      <c r="A19" s="21" t="s">
        <v>11</v>
      </c>
      <c r="B19" s="22">
        <v>0</v>
      </c>
      <c r="C19" s="25">
        <v>0</v>
      </c>
      <c r="D19" s="22">
        <v>74988</v>
      </c>
      <c r="E19" s="20">
        <f t="shared" si="4"/>
        <v>1.5486672205586876</v>
      </c>
      <c r="F19" s="26" t="s">
        <v>18</v>
      </c>
    </row>
    <row r="20" spans="1:6" s="8" customFormat="1" ht="21.75" customHeight="1">
      <c r="A20" s="15" t="s">
        <v>15</v>
      </c>
      <c r="B20" s="16"/>
      <c r="C20" s="17" t="s">
        <v>12</v>
      </c>
      <c r="D20" s="16"/>
      <c r="E20" s="17" t="s">
        <v>12</v>
      </c>
      <c r="F20" s="17" t="s">
        <v>12</v>
      </c>
    </row>
    <row r="21" spans="1:6" s="12" customFormat="1" ht="9.75" customHeight="1">
      <c r="A21" s="27" t="s">
        <v>16</v>
      </c>
      <c r="B21" s="28">
        <f>SUM(B22:B27)</f>
        <v>47173863</v>
      </c>
      <c r="C21" s="29">
        <f>SUM(C22:C27)</f>
        <v>99.99999999999999</v>
      </c>
      <c r="D21" s="28">
        <f>SUM(D22:D27)</f>
        <v>45997868</v>
      </c>
      <c r="E21" s="29">
        <f>SUM(E22:E27)</f>
        <v>100.00000000000001</v>
      </c>
      <c r="F21" s="29">
        <f>SUM(D21-B21)*100/B21</f>
        <v>-2.4928952712649375</v>
      </c>
    </row>
    <row r="22" spans="1:6" s="9" customFormat="1" ht="11.25" customHeight="1">
      <c r="A22" s="18" t="s">
        <v>5</v>
      </c>
      <c r="B22" s="19">
        <f aca="true" t="shared" si="6" ref="B22:B27">B5+B13</f>
        <v>864994</v>
      </c>
      <c r="C22" s="20">
        <f aca="true" t="shared" si="7" ref="C22:C28">SUM(B22*100)/B$21</f>
        <v>1.8336297792699316</v>
      </c>
      <c r="D22" s="19">
        <f aca="true" t="shared" si="8" ref="D22:D27">D5+D13</f>
        <v>695903</v>
      </c>
      <c r="E22" s="20">
        <f aca="true" t="shared" si="9" ref="E22:E28">SUM(D22*100)/D$21</f>
        <v>1.5129027284481968</v>
      </c>
      <c r="F22" s="20">
        <f aca="true" t="shared" si="10" ref="F22:F27">SUM(D22-B22)*100/B22</f>
        <v>-19.548228080194775</v>
      </c>
    </row>
    <row r="23" spans="1:6" s="9" customFormat="1" ht="11.25" customHeight="1">
      <c r="A23" s="18" t="s">
        <v>6</v>
      </c>
      <c r="B23" s="19">
        <f t="shared" si="6"/>
        <v>2479152</v>
      </c>
      <c r="C23" s="20">
        <f t="shared" si="7"/>
        <v>5.2553508284873764</v>
      </c>
      <c r="D23" s="19">
        <f t="shared" si="8"/>
        <v>1783138</v>
      </c>
      <c r="E23" s="20">
        <f t="shared" si="9"/>
        <v>3.87656662695758</v>
      </c>
      <c r="F23" s="20">
        <f t="shared" si="10"/>
        <v>-28.074680374579696</v>
      </c>
    </row>
    <row r="24" spans="1:6" s="9" customFormat="1" ht="11.25" customHeight="1">
      <c r="A24" s="18" t="s">
        <v>7</v>
      </c>
      <c r="B24" s="19">
        <f t="shared" si="6"/>
        <v>35559558</v>
      </c>
      <c r="C24" s="20">
        <f t="shared" si="7"/>
        <v>75.37978816786745</v>
      </c>
      <c r="D24" s="19">
        <f t="shared" si="8"/>
        <v>35730752</v>
      </c>
      <c r="E24" s="20">
        <f t="shared" si="9"/>
        <v>77.67914808573302</v>
      </c>
      <c r="F24" s="20">
        <f t="shared" si="10"/>
        <v>0.48142893114700697</v>
      </c>
    </row>
    <row r="25" spans="1:6" s="9" customFormat="1" ht="11.25" customHeight="1">
      <c r="A25" s="18" t="s">
        <v>8</v>
      </c>
      <c r="B25" s="19">
        <f t="shared" si="6"/>
        <v>138948</v>
      </c>
      <c r="C25" s="20">
        <f t="shared" si="7"/>
        <v>0.2945444599268879</v>
      </c>
      <c r="D25" s="19">
        <f t="shared" si="8"/>
        <v>135713</v>
      </c>
      <c r="E25" s="20">
        <f t="shared" si="9"/>
        <v>0.2950419354218765</v>
      </c>
      <c r="F25" s="20">
        <f t="shared" si="10"/>
        <v>-2.328209114200996</v>
      </c>
    </row>
    <row r="26" spans="1:6" s="9" customFormat="1" ht="11.25" customHeight="1">
      <c r="A26" s="18" t="s">
        <v>9</v>
      </c>
      <c r="B26" s="19">
        <f t="shared" si="6"/>
        <v>209788</v>
      </c>
      <c r="C26" s="20">
        <f t="shared" si="7"/>
        <v>0.4447123611649103</v>
      </c>
      <c r="D26" s="19">
        <f t="shared" si="8"/>
        <v>178278</v>
      </c>
      <c r="E26" s="20">
        <f t="shared" si="9"/>
        <v>0.3875788330015643</v>
      </c>
      <c r="F26" s="20">
        <f t="shared" si="10"/>
        <v>-15.019924876542033</v>
      </c>
    </row>
    <row r="27" spans="1:6" s="9" customFormat="1" ht="11.25" customHeight="1">
      <c r="A27" s="18" t="s">
        <v>10</v>
      </c>
      <c r="B27" s="19">
        <f t="shared" si="6"/>
        <v>7921423</v>
      </c>
      <c r="C27" s="20">
        <f t="shared" si="7"/>
        <v>16.791974403283444</v>
      </c>
      <c r="D27" s="19">
        <f t="shared" si="8"/>
        <v>7474084</v>
      </c>
      <c r="E27" s="20">
        <f t="shared" si="9"/>
        <v>16.248761790437765</v>
      </c>
      <c r="F27" s="20">
        <f t="shared" si="10"/>
        <v>-5.647205053940435</v>
      </c>
    </row>
    <row r="28" spans="1:6" ht="16.5" customHeight="1">
      <c r="A28" s="21" t="s">
        <v>11</v>
      </c>
      <c r="B28" s="22">
        <f>+B11+B19</f>
        <v>34696753</v>
      </c>
      <c r="C28" s="24">
        <f t="shared" si="7"/>
        <v>73.55079867001776</v>
      </c>
      <c r="D28" s="22">
        <f>+D11+D19</f>
        <v>34799698</v>
      </c>
      <c r="E28" s="24">
        <f t="shared" si="9"/>
        <v>75.65502383719176</v>
      </c>
      <c r="F28" s="24">
        <f>SUM(D28-B28)*100/B28</f>
        <v>0.2966992329224582</v>
      </c>
    </row>
    <row r="29" spans="1:6" ht="16.5" customHeight="1">
      <c r="A29" s="21" t="s">
        <v>17</v>
      </c>
      <c r="B29" s="22">
        <v>152178</v>
      </c>
      <c r="C29" s="30" t="s">
        <v>18</v>
      </c>
      <c r="D29" s="22">
        <v>142549</v>
      </c>
      <c r="E29" s="30" t="s">
        <v>18</v>
      </c>
      <c r="F29" s="24">
        <f>SUM(D29-B29)*100/B29</f>
        <v>-6.327458633968116</v>
      </c>
    </row>
    <row r="30" spans="1:6" ht="17.25" customHeight="1">
      <c r="A30" s="21" t="s">
        <v>19</v>
      </c>
      <c r="B30" s="22"/>
      <c r="C30" s="30"/>
      <c r="D30" s="22"/>
      <c r="E30" s="30"/>
      <c r="F30" s="24" t="s">
        <v>12</v>
      </c>
    </row>
    <row r="31" spans="1:6" s="9" customFormat="1" ht="11.25" customHeight="1">
      <c r="A31" s="18" t="s">
        <v>20</v>
      </c>
      <c r="B31" s="19">
        <v>185301</v>
      </c>
      <c r="C31" s="26" t="s">
        <v>18</v>
      </c>
      <c r="D31" s="19">
        <v>120438</v>
      </c>
      <c r="E31" s="26" t="s">
        <v>18</v>
      </c>
      <c r="F31" s="20">
        <f>SUM(D31-B31)*100/B31</f>
        <v>-35.004128418087326</v>
      </c>
    </row>
    <row r="32" spans="1:6" s="9" customFormat="1" ht="11.25" customHeight="1">
      <c r="A32" s="18" t="s">
        <v>21</v>
      </c>
      <c r="B32" s="19">
        <v>1575450</v>
      </c>
      <c r="C32" s="26" t="s">
        <v>18</v>
      </c>
      <c r="D32" s="19">
        <v>1139531</v>
      </c>
      <c r="E32" s="26" t="s">
        <v>18</v>
      </c>
      <c r="F32" s="20">
        <f>SUM(D32-B32)*100/B32</f>
        <v>-27.669491256466408</v>
      </c>
    </row>
    <row r="33" spans="1:6" s="9" customFormat="1" ht="11.25" customHeight="1">
      <c r="A33" s="18" t="s">
        <v>22</v>
      </c>
      <c r="B33" s="19"/>
      <c r="C33" s="26"/>
      <c r="D33" s="19"/>
      <c r="E33" s="26"/>
      <c r="F33" s="20"/>
    </row>
    <row r="34" spans="1:6" s="10" customFormat="1" ht="22.5" customHeight="1" thickBot="1">
      <c r="A34" s="31" t="s">
        <v>21</v>
      </c>
      <c r="B34" s="32">
        <v>5362993</v>
      </c>
      <c r="C34" s="33" t="s">
        <v>18</v>
      </c>
      <c r="D34" s="32">
        <v>5792649</v>
      </c>
      <c r="E34" s="33" t="s">
        <v>18</v>
      </c>
      <c r="F34" s="34">
        <f>SUM(D34-B34)*100/B34</f>
        <v>8.01149656544396</v>
      </c>
    </row>
    <row r="35" ht="18" customHeight="1">
      <c r="A35" s="3" t="s">
        <v>23</v>
      </c>
    </row>
  </sheetData>
  <mergeCells count="2">
    <mergeCell ref="B2:C2"/>
    <mergeCell ref="D2:E2"/>
  </mergeCells>
  <printOptions/>
  <pageMargins left="0.5905511811023623" right="1.4173228346456694" top="0.5905511811023623" bottom="1.141732283464567" header="0.5118110236220472" footer="0.5118110236220472"/>
  <pageSetup horizontalDpi="300" verticalDpi="300" orientation="portrait" paperSize="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Servizio Autonomo Statistica</dc:creator>
  <cp:keywords/>
  <dc:description/>
  <cp:lastModifiedBy>utente</cp:lastModifiedBy>
  <cp:lastPrinted>2004-06-15T10:19:23Z</cp:lastPrinted>
  <dcterms:created xsi:type="dcterms:W3CDTF">1998-03-09T09:07:39Z</dcterms:created>
  <dcterms:modified xsi:type="dcterms:W3CDTF">2007-08-20T14:43:18Z</dcterms:modified>
  <cp:category/>
  <cp:version/>
  <cp:contentType/>
  <cp:contentStatus/>
</cp:coreProperties>
</file>