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activeTab="0"/>
  </bookViews>
  <sheets>
    <sheet name="Foglio 1" sheetId="1" r:id="rId1"/>
  </sheets>
  <externalReferences>
    <externalReference r:id="rId4"/>
  </externalReferences>
  <definedNames>
    <definedName name="__123Graph_C" hidden="1">'Foglio 1'!#REF!</definedName>
    <definedName name="_Regression_Int" localSheetId="0" hidden="1">1</definedName>
    <definedName name="_xlnm.Print_Area" localSheetId="0">'Foglio 1'!$A$1:$F$34</definedName>
    <definedName name="Area_stampa_MI" localSheetId="0">'Foglio 1'!$A$1:$F$31</definedName>
  </definedNames>
  <calcPr fullCalcOnLoad="1"/>
</workbook>
</file>

<file path=xl/sharedStrings.xml><?xml version="1.0" encoding="utf-8"?>
<sst xmlns="http://schemas.openxmlformats.org/spreadsheetml/2006/main" count="45" uniqueCount="21">
  <si>
    <t>Tonnellate</t>
  </si>
  <si>
    <t>Comp. %</t>
  </si>
  <si>
    <t>Variaz. %</t>
  </si>
  <si>
    <t>2004/2003</t>
  </si>
  <si>
    <t>Trieste</t>
  </si>
  <si>
    <t>Monfalcone</t>
  </si>
  <si>
    <t>Porto Nogaro</t>
  </si>
  <si>
    <t xml:space="preserve">  di cui Oleodotto Siot</t>
  </si>
  <si>
    <t>n.d.</t>
  </si>
  <si>
    <t>Fonte: Autorità portuale di Trieste;</t>
  </si>
  <si>
    <t xml:space="preserve">           Azienda speciale per il porto di Monfalcone;</t>
  </si>
  <si>
    <t xml:space="preserve">           Azienda speciale per il porto di Porto Nogaro.</t>
  </si>
  <si>
    <t xml:space="preserve">MERCI SBARCATE </t>
  </si>
  <si>
    <t>MERCI IMBARCATE</t>
  </si>
  <si>
    <t>MERCI SBARCATE E IMBARCATE</t>
  </si>
  <si>
    <t>BUNKERAGGI E PROVVISTE</t>
  </si>
  <si>
    <t>CONTAINER (n° di TEU)</t>
  </si>
  <si>
    <t>PORTI</t>
  </si>
  <si>
    <t>-</t>
  </si>
  <si>
    <t>Tav. 10.4 - MOVIMENTO DELLE MERCI NEI PORTI DEL FVG</t>
  </si>
  <si>
    <t>Totale FVG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</si>
</sst>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General_)"/>
    <numFmt numFmtId="177" formatCode="#,##0_);\(#,##0\)"/>
    <numFmt numFmtId="178" formatCode="0.0_)"/>
    <numFmt numFmtId="179" formatCode="#,##0.0_);\(#,##0.0\)"/>
    <numFmt numFmtId="180" formatCode="_-* #,##0.0_-;\-* #,##0.0_-;_-* &quot;-&quot;_-;_-@_-"/>
    <numFmt numFmtId="181" formatCode="#,##0.0"/>
    <numFmt numFmtId="182" formatCode="_-* #,##0;\-* #,##0;_-* &quot;-&quot;;_-@"/>
    <numFmt numFmtId="183" formatCode="_-* #,##0.0;\-* #,##0.0;_-* &quot;-&quot;;_-@"/>
    <numFmt numFmtId="184" formatCode="_-* #,##0_ \ \ \ ;\-* #,##0_ \ \ \ ;_-* &quot;-&quot;_ \ \ \ ;_-@_ \ \ \ "/>
    <numFmt numFmtId="185" formatCode="_-* #,##0.0_ \ \ \ ;\-* #,##0.0_ \ \ \ ;_-* &quot;-&quot;_ \ \ \ ;_-@_ \ \ \ "/>
    <numFmt numFmtId="186" formatCode="_-* #,##0_ \ \ \ ;\-* #,##0_ \ \ \ \ ;_-* &quot;-&quot;_ \ \ \ ;_-@_ \ \ \ "/>
    <numFmt numFmtId="187" formatCode="_-* #,##0_-;\-#,##0_-;_-* &quot;-&quot;_-;_-@_-"/>
    <numFmt numFmtId="188" formatCode="_-* #,##0.0_-;\-#,##0.0_-;_-* &quot;-&quot;_-;_-@_-"/>
    <numFmt numFmtId="189" formatCode="_-* #,##0.0_ \ \ \ ;\-\ #,##0.0_ \ \ \ ;_-* &quot;-&quot;_ \ \ \ ;_-@_ \ \ \ "/>
    <numFmt numFmtId="190" formatCode="_-* #,##0.0_-;\-* #,##0.0_-;_-* &quot;-&quot;?_-;_-@_-"/>
  </numFmts>
  <fonts count="1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8"/>
      <color indexed="12"/>
      <name val="Arial Narrow"/>
      <family val="2"/>
    </font>
    <font>
      <sz val="8.75"/>
      <name val="Arial"/>
      <family val="0"/>
    </font>
    <font>
      <sz val="1"/>
      <name val="Arial"/>
      <family val="0"/>
    </font>
    <font>
      <sz val="1.2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4">
    <xf numFmtId="176" fontId="0" fillId="0" borderId="0" xfId="0" applyAlignment="1">
      <alignment/>
    </xf>
    <xf numFmtId="176" fontId="5" fillId="0" borderId="0" xfId="0" applyFont="1" applyAlignment="1">
      <alignment/>
    </xf>
    <xf numFmtId="181" fontId="5" fillId="0" borderId="0" xfId="0" applyNumberFormat="1" applyFont="1" applyAlignment="1">
      <alignment/>
    </xf>
    <xf numFmtId="176" fontId="6" fillId="0" borderId="0" xfId="0" applyFont="1" applyAlignment="1">
      <alignment/>
    </xf>
    <xf numFmtId="176" fontId="5" fillId="0" borderId="0" xfId="0" applyFont="1" applyAlignment="1">
      <alignment vertical="top"/>
    </xf>
    <xf numFmtId="176" fontId="6" fillId="0" borderId="0" xfId="0" applyFont="1" applyAlignment="1">
      <alignment vertical="top"/>
    </xf>
    <xf numFmtId="176" fontId="5" fillId="0" borderId="0" xfId="0" applyFont="1" applyAlignment="1">
      <alignment vertical="center"/>
    </xf>
    <xf numFmtId="176" fontId="8" fillId="0" borderId="1" xfId="0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 quotePrefix="1">
      <alignment horizontal="center" vertical="top"/>
    </xf>
    <xf numFmtId="176" fontId="8" fillId="0" borderId="0" xfId="0" applyFont="1" applyAlignment="1">
      <alignment/>
    </xf>
    <xf numFmtId="176" fontId="8" fillId="0" borderId="0" xfId="0" applyFont="1" applyAlignment="1">
      <alignment vertical="center"/>
    </xf>
    <xf numFmtId="41" fontId="8" fillId="0" borderId="0" xfId="16" applyFont="1" applyAlignment="1">
      <alignment vertical="center"/>
    </xf>
    <xf numFmtId="181" fontId="8" fillId="0" borderId="0" xfId="0" applyNumberFormat="1" applyFont="1" applyAlignment="1">
      <alignment/>
    </xf>
    <xf numFmtId="4" fontId="8" fillId="0" borderId="0" xfId="16" applyNumberFormat="1" applyFont="1" applyAlignment="1">
      <alignment vertical="center"/>
    </xf>
    <xf numFmtId="4" fontId="8" fillId="0" borderId="0" xfId="16" applyNumberFormat="1" applyFont="1" applyAlignment="1">
      <alignment horizontal="right" vertical="center"/>
    </xf>
    <xf numFmtId="41" fontId="8" fillId="0" borderId="0" xfId="16" applyFont="1" applyAlignment="1">
      <alignment horizontal="right" vertical="center"/>
    </xf>
    <xf numFmtId="176" fontId="7" fillId="0" borderId="0" xfId="0" applyFont="1" applyAlignment="1">
      <alignment vertical="center"/>
    </xf>
    <xf numFmtId="41" fontId="7" fillId="0" borderId="0" xfId="16" applyFont="1" applyAlignment="1">
      <alignment vertical="center"/>
    </xf>
    <xf numFmtId="4" fontId="7" fillId="0" borderId="0" xfId="16" applyNumberFormat="1" applyFont="1" applyAlignment="1">
      <alignment vertical="center"/>
    </xf>
    <xf numFmtId="4" fontId="7" fillId="0" borderId="0" xfId="16" applyNumberFormat="1" applyFont="1" applyAlignment="1">
      <alignment horizontal="right" vertical="center"/>
    </xf>
    <xf numFmtId="181" fontId="8" fillId="0" borderId="0" xfId="0" applyNumberFormat="1" applyFont="1" applyBorder="1" applyAlignment="1">
      <alignment horizontal="center"/>
    </xf>
    <xf numFmtId="176" fontId="9" fillId="0" borderId="2" xfId="0" applyFont="1" applyBorder="1" applyAlignment="1">
      <alignment vertical="top"/>
    </xf>
    <xf numFmtId="181" fontId="9" fillId="0" borderId="2" xfId="0" applyNumberFormat="1" applyFont="1" applyBorder="1" applyAlignment="1">
      <alignment vertical="top"/>
    </xf>
    <xf numFmtId="176" fontId="7" fillId="0" borderId="2" xfId="0" applyFont="1" applyBorder="1" applyAlignment="1">
      <alignment vertical="top"/>
    </xf>
    <xf numFmtId="41" fontId="7" fillId="0" borderId="2" xfId="16" applyFont="1" applyBorder="1" applyAlignment="1">
      <alignment horizontal="right" vertical="top"/>
    </xf>
    <xf numFmtId="4" fontId="7" fillId="0" borderId="2" xfId="16" applyNumberFormat="1" applyFont="1" applyBorder="1" applyAlignment="1">
      <alignment vertical="top"/>
    </xf>
    <xf numFmtId="4" fontId="7" fillId="0" borderId="2" xfId="16" applyNumberFormat="1" applyFont="1" applyBorder="1" applyAlignment="1">
      <alignment horizontal="right" vertical="top"/>
    </xf>
    <xf numFmtId="176" fontId="10" fillId="0" borderId="0" xfId="0" applyFont="1" applyAlignment="1">
      <alignment/>
    </xf>
    <xf numFmtId="176" fontId="8" fillId="0" borderId="0" xfId="0" applyFont="1" applyAlignment="1">
      <alignment vertical="center"/>
    </xf>
    <xf numFmtId="176" fontId="8" fillId="0" borderId="3" xfId="0" applyFont="1" applyBorder="1" applyAlignment="1">
      <alignment horizontal="center" vertical="center"/>
    </xf>
    <xf numFmtId="176" fontId="8" fillId="0" borderId="4" xfId="0" applyFont="1" applyBorder="1" applyAlignment="1">
      <alignment vertical="center"/>
    </xf>
    <xf numFmtId="176" fontId="8" fillId="0" borderId="0" xfId="0" applyFont="1" applyBorder="1" applyAlignment="1">
      <alignment horizontal="center" vertical="center"/>
    </xf>
    <xf numFmtId="176" fontId="8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'[1]Foglio 1'!$B$2:$C$2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('[1]Foglio 1'!$A$5:$A$9,'[1]Foglio 1'!$A$11:$A$15)</c:f>
              <c:strCache>
                <c:ptCount val="10"/>
                <c:pt idx="0">
                  <c:v>Trieste</c:v>
                </c:pt>
                <c:pt idx="1">
                  <c:v>  di cui Oleodotto Siot</c:v>
                </c:pt>
                <c:pt idx="2">
                  <c:v>Monfalcone</c:v>
                </c:pt>
                <c:pt idx="3">
                  <c:v>Porto Nogaro</c:v>
                </c:pt>
                <c:pt idx="4">
                  <c:v>Totale FVG</c:v>
                </c:pt>
                <c:pt idx="5">
                  <c:v>Trieste</c:v>
                </c:pt>
                <c:pt idx="6">
                  <c:v>  di cui Oleodotto Siot</c:v>
                </c:pt>
                <c:pt idx="7">
                  <c:v>Monfalcone</c:v>
                </c:pt>
                <c:pt idx="8">
                  <c:v>Porto Nogaro</c:v>
                </c:pt>
                <c:pt idx="9">
                  <c:v>Totale FVG</c:v>
                </c:pt>
              </c:strCache>
            </c:strRef>
          </c:cat>
          <c:val>
            <c:numRef>
              <c:f>('[1]Foglio 1'!$B$5:$B$9,'[1]Foglio 1'!$B$11:$B$15)</c:f>
              <c:numCache>
                <c:ptCount val="10"/>
                <c:pt idx="0">
                  <c:v>41155769</c:v>
                </c:pt>
                <c:pt idx="1">
                  <c:v>34724710</c:v>
                </c:pt>
                <c:pt idx="2">
                  <c:v>3611707</c:v>
                </c:pt>
                <c:pt idx="3">
                  <c:v>883357</c:v>
                </c:pt>
                <c:pt idx="4">
                  <c:v>45650833</c:v>
                </c:pt>
                <c:pt idx="5">
                  <c:v>4842099</c:v>
                </c:pt>
                <c:pt idx="6">
                  <c:v>74988</c:v>
                </c:pt>
                <c:pt idx="7">
                  <c:v>1799999</c:v>
                </c:pt>
                <c:pt idx="8">
                  <c:v>601577</c:v>
                </c:pt>
                <c:pt idx="9">
                  <c:v>7243675</c:v>
                </c:pt>
              </c:numCache>
            </c:numRef>
          </c:val>
        </c:ser>
        <c:ser>
          <c:idx val="1"/>
          <c:order val="1"/>
          <c:tx>
            <c:strRef>
              <c:f>'[1]Foglio 1'!$D$2:$E$2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('[1]Foglio 1'!$A$5:$A$9,'[1]Foglio 1'!$A$11:$A$15)</c:f>
              <c:strCache>
                <c:ptCount val="10"/>
                <c:pt idx="0">
                  <c:v>Trieste</c:v>
                </c:pt>
                <c:pt idx="1">
                  <c:v>  di cui Oleodotto Siot</c:v>
                </c:pt>
                <c:pt idx="2">
                  <c:v>Monfalcone</c:v>
                </c:pt>
                <c:pt idx="3">
                  <c:v>Porto Nogaro</c:v>
                </c:pt>
                <c:pt idx="4">
                  <c:v>Totale FVG</c:v>
                </c:pt>
                <c:pt idx="5">
                  <c:v>Trieste</c:v>
                </c:pt>
                <c:pt idx="6">
                  <c:v>  di cui Oleodotto Siot</c:v>
                </c:pt>
                <c:pt idx="7">
                  <c:v>Monfalcone</c:v>
                </c:pt>
                <c:pt idx="8">
                  <c:v>Porto Nogaro</c:v>
                </c:pt>
                <c:pt idx="9">
                  <c:v>Totale FVG</c:v>
                </c:pt>
              </c:strCache>
            </c:strRef>
          </c:cat>
          <c:val>
            <c:numRef>
              <c:f>('[1]Foglio 1'!$D$5:$D$9,'[1]Foglio 1'!$D$11:$D$15)</c:f>
              <c:numCache>
                <c:ptCount val="10"/>
                <c:pt idx="0">
                  <c:v>42158819</c:v>
                </c:pt>
                <c:pt idx="1">
                  <c:v>35884405</c:v>
                </c:pt>
                <c:pt idx="2">
                  <c:v>3498390</c:v>
                </c:pt>
                <c:pt idx="3">
                  <c:v>1012964</c:v>
                </c:pt>
                <c:pt idx="4">
                  <c:v>46670173</c:v>
                </c:pt>
                <c:pt idx="5">
                  <c:v>4747016</c:v>
                </c:pt>
                <c:pt idx="6">
                  <c:v>0</c:v>
                </c:pt>
                <c:pt idx="7">
                  <c:v>489035</c:v>
                </c:pt>
                <c:pt idx="8">
                  <c:v>3127439</c:v>
                </c:pt>
                <c:pt idx="9">
                  <c:v>8363490</c:v>
                </c:pt>
              </c:numCache>
            </c:numRef>
          </c:val>
        </c:ser>
        <c:axId val="9351918"/>
        <c:axId val="17058399"/>
      </c:barChart>
      <c:catAx>
        <c:axId val="93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060000"/>
          <a:lstStyle/>
          <a:p>
            <a:pPr>
              <a:defRPr lang="en-US" cap="none" sz="100" b="0" i="0" u="none" baseline="0"/>
            </a:pPr>
          </a:p>
        </c:txPr>
        <c:crossAx val="17058399"/>
        <c:crosses val="autoZero"/>
        <c:auto val="1"/>
        <c:lblOffset val="100"/>
        <c:noMultiLvlLbl val="0"/>
      </c:catAx>
      <c:valAx>
        <c:axId val="17058399"/>
        <c:scaling>
          <c:logBase val="10"/>
          <c:orientation val="minMax"/>
          <c:min val="10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519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0.55675</cdr:x>
      <cdr:y>0.897</cdr:y>
    </cdr:from>
    <cdr:to>
      <cdr:x>-536870.35525</cdr:x>
      <cdr:y>0.897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38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Merci imbarcate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85725</xdr:rowOff>
    </xdr:from>
    <xdr:ext cx="76200" cy="190500"/>
    <xdr:sp>
      <xdr:nvSpPr>
        <xdr:cNvPr id="1" name="TextBox 6"/>
        <xdr:cNvSpPr txBox="1">
          <a:spLocks noChangeArrowheads="1"/>
        </xdr:cNvSpPr>
      </xdr:nvSpPr>
      <xdr:spPr>
        <a:xfrm>
          <a:off x="4914900" y="10763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>
    <xdr:from>
      <xdr:col>6</xdr:col>
      <xdr:colOff>0</xdr:colOff>
      <xdr:row>2</xdr:row>
      <xdr:rowOff>171450</xdr:rowOff>
    </xdr:from>
    <xdr:to>
      <xdr:col>6</xdr:col>
      <xdr:colOff>0</xdr:colOff>
      <xdr:row>26</xdr:row>
      <xdr:rowOff>142875</xdr:rowOff>
    </xdr:to>
    <xdr:graphicFrame>
      <xdr:nvGraphicFramePr>
        <xdr:cNvPr id="2" name="Chart 7"/>
        <xdr:cNvGraphicFramePr/>
      </xdr:nvGraphicFramePr>
      <xdr:xfrm>
        <a:off x="4914900" y="695325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sporti%20tavola%2010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1"/>
    </sheetNames>
    <sheetDataSet>
      <sheetData sheetId="0">
        <row r="2">
          <cell r="B2">
            <v>2003</v>
          </cell>
          <cell r="D2">
            <v>2004</v>
          </cell>
        </row>
        <row r="5">
          <cell r="A5" t="str">
            <v>Trieste</v>
          </cell>
          <cell r="B5">
            <v>41155769</v>
          </cell>
          <cell r="D5">
            <v>42158819</v>
          </cell>
        </row>
        <row r="6">
          <cell r="A6" t="str">
            <v>  di cui Oleodotto Siot</v>
          </cell>
          <cell r="B6">
            <v>34724710</v>
          </cell>
          <cell r="D6">
            <v>35884405</v>
          </cell>
        </row>
        <row r="7">
          <cell r="A7" t="str">
            <v>Monfalcone</v>
          </cell>
          <cell r="B7">
            <v>3611707</v>
          </cell>
          <cell r="D7">
            <v>3498390</v>
          </cell>
        </row>
        <row r="8">
          <cell r="A8" t="str">
            <v>Porto Nogaro</v>
          </cell>
          <cell r="B8">
            <v>883357</v>
          </cell>
          <cell r="D8">
            <v>1012964</v>
          </cell>
        </row>
        <row r="9">
          <cell r="A9" t="str">
            <v>Totale FVG</v>
          </cell>
          <cell r="B9">
            <v>45650833</v>
          </cell>
          <cell r="D9">
            <v>46670173</v>
          </cell>
        </row>
        <row r="11">
          <cell r="A11" t="str">
            <v>Trieste</v>
          </cell>
          <cell r="B11">
            <v>4842099</v>
          </cell>
          <cell r="D11">
            <v>4747016</v>
          </cell>
        </row>
        <row r="12">
          <cell r="A12" t="str">
            <v>  di cui Oleodotto Siot</v>
          </cell>
          <cell r="B12">
            <v>74988</v>
          </cell>
          <cell r="D12">
            <v>0</v>
          </cell>
        </row>
        <row r="13">
          <cell r="A13" t="str">
            <v>Monfalcone</v>
          </cell>
          <cell r="B13">
            <v>1799999</v>
          </cell>
          <cell r="D13">
            <v>489035</v>
          </cell>
        </row>
        <row r="14">
          <cell r="A14" t="str">
            <v>Porto Nogaro</v>
          </cell>
          <cell r="B14">
            <v>601577</v>
          </cell>
          <cell r="D14">
            <v>3127439</v>
          </cell>
        </row>
        <row r="15">
          <cell r="A15" t="str">
            <v>Totale FVG</v>
          </cell>
          <cell r="B15">
            <v>7243675</v>
          </cell>
          <cell r="D15">
            <v>8363490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34"/>
  <sheetViews>
    <sheetView tabSelected="1" workbookViewId="0" topLeftCell="A1">
      <selection activeCell="A1" sqref="A1"/>
    </sheetView>
  </sheetViews>
  <sheetFormatPr defaultColWidth="7.625" defaultRowHeight="12.75"/>
  <cols>
    <col min="1" max="1" width="15.625" style="1" customWidth="1"/>
    <col min="2" max="2" width="10.25390625" style="1" customWidth="1"/>
    <col min="3" max="3" width="9.375" style="2" customWidth="1"/>
    <col min="4" max="4" width="10.25390625" style="1" customWidth="1"/>
    <col min="5" max="6" width="9.50390625" style="2" customWidth="1"/>
    <col min="7" max="16384" width="7.625" style="1" customWidth="1"/>
  </cols>
  <sheetData>
    <row r="1" spans="1:6" s="5" customFormat="1" ht="22.5" customHeight="1" thickBot="1">
      <c r="A1" s="22" t="s">
        <v>19</v>
      </c>
      <c r="B1" s="22"/>
      <c r="C1" s="23"/>
      <c r="D1" s="22"/>
      <c r="E1" s="23"/>
      <c r="F1" s="23"/>
    </row>
    <row r="2" spans="1:6" ht="18.75" customHeight="1">
      <c r="A2" s="32" t="s">
        <v>17</v>
      </c>
      <c r="B2" s="30">
        <v>2003</v>
      </c>
      <c r="C2" s="30"/>
      <c r="D2" s="30">
        <v>2004</v>
      </c>
      <c r="E2" s="30"/>
      <c r="F2" s="21" t="s">
        <v>2</v>
      </c>
    </row>
    <row r="3" spans="1:6" ht="18.75" customHeight="1">
      <c r="A3" s="33"/>
      <c r="B3" s="7" t="s">
        <v>0</v>
      </c>
      <c r="C3" s="8" t="s">
        <v>1</v>
      </c>
      <c r="D3" s="7" t="s">
        <v>0</v>
      </c>
      <c r="E3" s="8" t="s">
        <v>1</v>
      </c>
      <c r="F3" s="9" t="s">
        <v>3</v>
      </c>
    </row>
    <row r="4" spans="1:6" s="3" customFormat="1" ht="18" customHeight="1">
      <c r="A4" s="31" t="s">
        <v>12</v>
      </c>
      <c r="B4" s="31"/>
      <c r="C4" s="31"/>
      <c r="D4" s="31"/>
      <c r="E4" s="31"/>
      <c r="F4" s="31"/>
    </row>
    <row r="5" spans="1:6" s="6" customFormat="1" ht="11.25" customHeight="1">
      <c r="A5" s="11" t="s">
        <v>4</v>
      </c>
      <c r="B5" s="12">
        <v>41155769</v>
      </c>
      <c r="C5" s="14">
        <f>SUM(B5*100)/B$9</f>
        <v>90.15338011466297</v>
      </c>
      <c r="D5" s="12">
        <v>42158819</v>
      </c>
      <c r="E5" s="14">
        <f>SUM(D5*100)/D$9</f>
        <v>90.33353915358317</v>
      </c>
      <c r="F5" s="15">
        <f>(D5-B5)*100/B5</f>
        <v>2.4372038826440106</v>
      </c>
    </row>
    <row r="6" spans="1:6" s="6" customFormat="1" ht="11.25" customHeight="1">
      <c r="A6" s="11" t="s">
        <v>7</v>
      </c>
      <c r="B6" s="12">
        <v>34724710</v>
      </c>
      <c r="C6" s="14">
        <f aca="true" t="shared" si="0" ref="C6:E9">SUM(B6*100)/B$9</f>
        <v>76.06588471233373</v>
      </c>
      <c r="D6" s="12">
        <v>35884405</v>
      </c>
      <c r="E6" s="14">
        <f t="shared" si="0"/>
        <v>76.88937643320928</v>
      </c>
      <c r="F6" s="15">
        <f>(D6-B6)*100/B6</f>
        <v>3.3396823184412483</v>
      </c>
    </row>
    <row r="7" spans="1:6" s="6" customFormat="1" ht="11.25" customHeight="1">
      <c r="A7" s="11" t="s">
        <v>5</v>
      </c>
      <c r="B7" s="12">
        <v>3611707</v>
      </c>
      <c r="C7" s="14">
        <f t="shared" si="0"/>
        <v>7.911590572728432</v>
      </c>
      <c r="D7" s="12">
        <v>3498390</v>
      </c>
      <c r="E7" s="14">
        <f t="shared" si="0"/>
        <v>7.495986783678732</v>
      </c>
      <c r="F7" s="15">
        <f>(D7-B7)*100/B7</f>
        <v>-3.137491496403224</v>
      </c>
    </row>
    <row r="8" spans="1:6" s="6" customFormat="1" ht="11.25" customHeight="1">
      <c r="A8" s="11" t="s">
        <v>6</v>
      </c>
      <c r="B8" s="12">
        <v>883357</v>
      </c>
      <c r="C8" s="14">
        <f t="shared" si="0"/>
        <v>1.9350293126086002</v>
      </c>
      <c r="D8" s="12">
        <v>1012964</v>
      </c>
      <c r="E8" s="14">
        <f t="shared" si="0"/>
        <v>2.1704740627381005</v>
      </c>
      <c r="F8" s="15">
        <f>(D8-B8)*100/B8</f>
        <v>14.672097464558497</v>
      </c>
    </row>
    <row r="9" spans="1:6" s="6" customFormat="1" ht="11.25" customHeight="1">
      <c r="A9" s="17" t="s">
        <v>20</v>
      </c>
      <c r="B9" s="18">
        <f>+B5+B7+B8</f>
        <v>45650833</v>
      </c>
      <c r="C9" s="19">
        <f t="shared" si="0"/>
        <v>100</v>
      </c>
      <c r="D9" s="18">
        <f>+D5+D7+D8</f>
        <v>46670173</v>
      </c>
      <c r="E9" s="19">
        <f t="shared" si="0"/>
        <v>100</v>
      </c>
      <c r="F9" s="20">
        <f>(D9-B9)*100/B9</f>
        <v>2.2329055857534956</v>
      </c>
    </row>
    <row r="10" spans="1:6" s="3" customFormat="1" ht="18" customHeight="1">
      <c r="A10" s="29" t="s">
        <v>13</v>
      </c>
      <c r="B10" s="29"/>
      <c r="C10" s="29"/>
      <c r="D10" s="29"/>
      <c r="E10" s="29"/>
      <c r="F10" s="29"/>
    </row>
    <row r="11" spans="1:6" s="6" customFormat="1" ht="11.25" customHeight="1">
      <c r="A11" s="11" t="s">
        <v>4</v>
      </c>
      <c r="B11" s="12">
        <v>4842099</v>
      </c>
      <c r="C11" s="14">
        <f>SUM(B11*100)/B$15</f>
        <v>66.8458896899709</v>
      </c>
      <c r="D11" s="12">
        <v>4747016</v>
      </c>
      <c r="E11" s="14">
        <f>SUM(D11*100)/D$15</f>
        <v>56.75879327888238</v>
      </c>
      <c r="F11" s="15">
        <f>(D11-B11)*100/B11</f>
        <v>-1.9636731921424986</v>
      </c>
    </row>
    <row r="12" spans="1:6" s="6" customFormat="1" ht="11.25" customHeight="1">
      <c r="A12" s="11" t="s">
        <v>7</v>
      </c>
      <c r="B12" s="12">
        <v>74988</v>
      </c>
      <c r="C12" s="14">
        <f aca="true" t="shared" si="1" ref="C12:E15">SUM(B12*100)/B$15</f>
        <v>1.0352203819193986</v>
      </c>
      <c r="D12" s="12">
        <v>0</v>
      </c>
      <c r="E12" s="15" t="s">
        <v>18</v>
      </c>
      <c r="F12" s="15">
        <f>(D12-B12)*100/B12</f>
        <v>-100</v>
      </c>
    </row>
    <row r="13" spans="1:6" s="6" customFormat="1" ht="11.25" customHeight="1">
      <c r="A13" s="11" t="s">
        <v>5</v>
      </c>
      <c r="B13" s="12">
        <v>1799999</v>
      </c>
      <c r="C13" s="14">
        <f t="shared" si="1"/>
        <v>24.849251243326073</v>
      </c>
      <c r="D13" s="12">
        <v>489035</v>
      </c>
      <c r="E13" s="14">
        <f t="shared" si="1"/>
        <v>5.847259935744527</v>
      </c>
      <c r="F13" s="15">
        <f>(D13-B13)*100/B13</f>
        <v>-72.83137379520767</v>
      </c>
    </row>
    <row r="14" spans="1:6" s="6" customFormat="1" ht="11.25" customHeight="1">
      <c r="A14" s="11" t="s">
        <v>6</v>
      </c>
      <c r="B14" s="12">
        <v>601577</v>
      </c>
      <c r="C14" s="14">
        <f t="shared" si="1"/>
        <v>8.30485906670302</v>
      </c>
      <c r="D14" s="12">
        <v>3127439</v>
      </c>
      <c r="E14" s="14">
        <f t="shared" si="1"/>
        <v>37.39394678537309</v>
      </c>
      <c r="F14" s="15">
        <f>(D14-B14)*100/B14</f>
        <v>419.8734326611556</v>
      </c>
    </row>
    <row r="15" spans="1:6" s="6" customFormat="1" ht="11.25" customHeight="1">
      <c r="A15" s="17" t="s">
        <v>20</v>
      </c>
      <c r="B15" s="18">
        <f>+B11+B13+B14</f>
        <v>7243675</v>
      </c>
      <c r="C15" s="19">
        <f t="shared" si="1"/>
        <v>100</v>
      </c>
      <c r="D15" s="18">
        <f>+D11+D13+D14</f>
        <v>8363490</v>
      </c>
      <c r="E15" s="19">
        <f t="shared" si="1"/>
        <v>100</v>
      </c>
      <c r="F15" s="20">
        <f>(D15-B15)*100/B15</f>
        <v>15.459210966808975</v>
      </c>
    </row>
    <row r="16" spans="1:6" s="3" customFormat="1" ht="18" customHeight="1">
      <c r="A16" s="29" t="s">
        <v>14</v>
      </c>
      <c r="B16" s="29"/>
      <c r="C16" s="29"/>
      <c r="D16" s="29"/>
      <c r="E16" s="29"/>
      <c r="F16" s="29"/>
    </row>
    <row r="17" spans="1:6" s="6" customFormat="1" ht="11.25" customHeight="1">
      <c r="A17" s="11" t="s">
        <v>4</v>
      </c>
      <c r="B17" s="12">
        <f>B5+B11</f>
        <v>45997868</v>
      </c>
      <c r="C17" s="14">
        <f aca="true" t="shared" si="2" ref="C17:E20">SUM(B17*100)/B$21</f>
        <v>86.96151971013701</v>
      </c>
      <c r="D17" s="12">
        <f>D5+D11</f>
        <v>46905835</v>
      </c>
      <c r="E17" s="14">
        <f t="shared" si="2"/>
        <v>85.23117023847749</v>
      </c>
      <c r="F17" s="15">
        <f aca="true" t="shared" si="3" ref="F17:F31">(D17-B17)*100/B17</f>
        <v>1.9739327918415697</v>
      </c>
    </row>
    <row r="18" spans="1:6" s="6" customFormat="1" ht="11.25" customHeight="1">
      <c r="A18" s="11" t="s">
        <v>7</v>
      </c>
      <c r="B18" s="12">
        <f>B6+B12</f>
        <v>34799698</v>
      </c>
      <c r="C18" s="14">
        <f t="shared" si="2"/>
        <v>65.79075846588837</v>
      </c>
      <c r="D18" s="12">
        <f>D6+D12</f>
        <v>35884405</v>
      </c>
      <c r="E18" s="14">
        <f t="shared" si="2"/>
        <v>65.20446403867393</v>
      </c>
      <c r="F18" s="15">
        <f t="shared" si="3"/>
        <v>3.1170011877689285</v>
      </c>
    </row>
    <row r="19" spans="1:6" s="6" customFormat="1" ht="11.25" customHeight="1">
      <c r="A19" s="11" t="s">
        <v>5</v>
      </c>
      <c r="B19" s="12">
        <f>B7+B13</f>
        <v>5411706</v>
      </c>
      <c r="C19" s="14">
        <f t="shared" si="2"/>
        <v>10.23113023378533</v>
      </c>
      <c r="D19" s="12">
        <f>D7+D13</f>
        <v>3987425</v>
      </c>
      <c r="E19" s="14">
        <f t="shared" si="2"/>
        <v>7.245429038586801</v>
      </c>
      <c r="F19" s="15">
        <f t="shared" si="3"/>
        <v>-26.318521368307888</v>
      </c>
    </row>
    <row r="20" spans="1:6" s="6" customFormat="1" ht="11.25" customHeight="1">
      <c r="A20" s="11" t="s">
        <v>6</v>
      </c>
      <c r="B20" s="12">
        <f>B8+B14</f>
        <v>1484934</v>
      </c>
      <c r="C20" s="14">
        <f t="shared" si="2"/>
        <v>2.8073500560776554</v>
      </c>
      <c r="D20" s="12">
        <f>D8+D14</f>
        <v>4140403</v>
      </c>
      <c r="E20" s="14">
        <f t="shared" si="2"/>
        <v>7.523400722935706</v>
      </c>
      <c r="F20" s="15">
        <f t="shared" si="3"/>
        <v>178.82740916431302</v>
      </c>
    </row>
    <row r="21" spans="1:6" s="6" customFormat="1" ht="11.25" customHeight="1">
      <c r="A21" s="17" t="s">
        <v>20</v>
      </c>
      <c r="B21" s="18">
        <f>B9+B15</f>
        <v>52894508</v>
      </c>
      <c r="C21" s="19">
        <f>SUM(B21*100)/B$21</f>
        <v>100</v>
      </c>
      <c r="D21" s="18">
        <f>D9+D15</f>
        <v>55033663</v>
      </c>
      <c r="E21" s="19">
        <f>SUM(D21*100)/D$21</f>
        <v>100</v>
      </c>
      <c r="F21" s="20">
        <f t="shared" si="3"/>
        <v>4.0441911285005245</v>
      </c>
    </row>
    <row r="22" spans="1:6" s="3" customFormat="1" ht="18" customHeight="1">
      <c r="A22" s="29" t="s">
        <v>15</v>
      </c>
      <c r="B22" s="29"/>
      <c r="C22" s="29"/>
      <c r="D22" s="29"/>
      <c r="E22" s="29"/>
      <c r="F22" s="29"/>
    </row>
    <row r="23" spans="1:6" s="6" customFormat="1" ht="11.25" customHeight="1">
      <c r="A23" s="11" t="s">
        <v>4</v>
      </c>
      <c r="B23" s="12">
        <v>142549</v>
      </c>
      <c r="C23" s="14">
        <f>SUM(B23*100)/B$26</f>
        <v>87.12731495629852</v>
      </c>
      <c r="D23" s="12">
        <v>143850</v>
      </c>
      <c r="E23" s="14">
        <f>SUM(D23*100)/D$26</f>
        <v>85.2808309323089</v>
      </c>
      <c r="F23" s="15">
        <f t="shared" si="3"/>
        <v>0.9126686262267711</v>
      </c>
    </row>
    <row r="24" spans="1:6" s="6" customFormat="1" ht="11.25" customHeight="1">
      <c r="A24" s="11" t="s">
        <v>5</v>
      </c>
      <c r="B24" s="12">
        <v>18637</v>
      </c>
      <c r="C24" s="14">
        <f aca="true" t="shared" si="4" ref="C24:E25">SUM(B24*100)/B$26</f>
        <v>11.391113012652038</v>
      </c>
      <c r="D24" s="12">
        <v>21704</v>
      </c>
      <c r="E24" s="14">
        <f t="shared" si="4"/>
        <v>12.867119600659244</v>
      </c>
      <c r="F24" s="15">
        <f t="shared" si="3"/>
        <v>16.45651124107957</v>
      </c>
    </row>
    <row r="25" spans="1:6" s="6" customFormat="1" ht="11.25" customHeight="1">
      <c r="A25" s="11" t="s">
        <v>6</v>
      </c>
      <c r="B25" s="12">
        <v>2424</v>
      </c>
      <c r="C25" s="14">
        <f t="shared" si="4"/>
        <v>1.481572031049447</v>
      </c>
      <c r="D25" s="12">
        <v>3124</v>
      </c>
      <c r="E25" s="14">
        <f t="shared" si="4"/>
        <v>1.8520494670318595</v>
      </c>
      <c r="F25" s="15">
        <f t="shared" si="3"/>
        <v>28.877887788778878</v>
      </c>
    </row>
    <row r="26" spans="1:6" s="6" customFormat="1" ht="11.25" customHeight="1">
      <c r="A26" s="17" t="s">
        <v>20</v>
      </c>
      <c r="B26" s="18">
        <f>SUM(B23:B25)</f>
        <v>163610</v>
      </c>
      <c r="C26" s="19">
        <f>SUM(B26*100)/B$26</f>
        <v>100</v>
      </c>
      <c r="D26" s="18">
        <f>SUM(D23:D25)</f>
        <v>168678</v>
      </c>
      <c r="E26" s="19">
        <f>SUM(D26*100)/D$26</f>
        <v>100</v>
      </c>
      <c r="F26" s="20">
        <f t="shared" si="3"/>
        <v>3.097610170527474</v>
      </c>
    </row>
    <row r="27" spans="1:6" s="3" customFormat="1" ht="18" customHeight="1">
      <c r="A27" s="29" t="s">
        <v>16</v>
      </c>
      <c r="B27" s="29"/>
      <c r="C27" s="29"/>
      <c r="D27" s="29"/>
      <c r="E27" s="29"/>
      <c r="F27" s="29"/>
    </row>
    <row r="28" spans="1:6" s="6" customFormat="1" ht="11.25" customHeight="1">
      <c r="A28" s="11" t="s">
        <v>4</v>
      </c>
      <c r="B28" s="12">
        <v>120438</v>
      </c>
      <c r="C28" s="14">
        <f>SUM(B28*100)/B$31</f>
        <v>99.02323516353411</v>
      </c>
      <c r="D28" s="12">
        <v>174729</v>
      </c>
      <c r="E28" s="14">
        <f>SUM(D28*100)/D$31</f>
        <v>99.2987162073845</v>
      </c>
      <c r="F28" s="15">
        <f t="shared" si="3"/>
        <v>45.07796542619439</v>
      </c>
    </row>
    <row r="29" spans="1:6" s="6" customFormat="1" ht="11.25" customHeight="1">
      <c r="A29" s="11" t="s">
        <v>5</v>
      </c>
      <c r="B29" s="12">
        <v>1188</v>
      </c>
      <c r="C29" s="14">
        <f aca="true" t="shared" si="5" ref="C29:E31">SUM(B29*100)/B$31</f>
        <v>0.9767648364658872</v>
      </c>
      <c r="D29" s="12">
        <v>1234</v>
      </c>
      <c r="E29" s="14">
        <f t="shared" si="5"/>
        <v>0.701283792615493</v>
      </c>
      <c r="F29" s="15">
        <f t="shared" si="3"/>
        <v>3.872053872053872</v>
      </c>
    </row>
    <row r="30" spans="1:6" s="6" customFormat="1" ht="11.25" customHeight="1">
      <c r="A30" s="11" t="s">
        <v>6</v>
      </c>
      <c r="B30" s="16" t="s">
        <v>8</v>
      </c>
      <c r="C30" s="16" t="s">
        <v>8</v>
      </c>
      <c r="D30" s="16" t="s">
        <v>8</v>
      </c>
      <c r="E30" s="16" t="s">
        <v>8</v>
      </c>
      <c r="F30" s="16" t="s">
        <v>8</v>
      </c>
    </row>
    <row r="31" spans="1:6" s="4" customFormat="1" ht="18" customHeight="1" thickBot="1">
      <c r="A31" s="24" t="s">
        <v>20</v>
      </c>
      <c r="B31" s="25">
        <f>SUM(B28:B30)</f>
        <v>121626</v>
      </c>
      <c r="C31" s="26">
        <f t="shared" si="5"/>
        <v>100</v>
      </c>
      <c r="D31" s="25">
        <f>SUM(D28:D30)</f>
        <v>175963</v>
      </c>
      <c r="E31" s="26">
        <f t="shared" si="5"/>
        <v>100</v>
      </c>
      <c r="F31" s="27">
        <f t="shared" si="3"/>
        <v>44.67548057158831</v>
      </c>
    </row>
    <row r="32" spans="1:6" ht="15" customHeight="1">
      <c r="A32" s="28" t="s">
        <v>9</v>
      </c>
      <c r="B32" s="10"/>
      <c r="C32" s="13"/>
      <c r="D32" s="10"/>
      <c r="E32" s="13"/>
      <c r="F32" s="13"/>
    </row>
    <row r="33" ht="10.5" customHeight="1">
      <c r="A33" s="28" t="s">
        <v>10</v>
      </c>
    </row>
    <row r="34" ht="10.5" customHeight="1">
      <c r="A34" s="28" t="s">
        <v>11</v>
      </c>
    </row>
  </sheetData>
  <mergeCells count="8">
    <mergeCell ref="A27:F27"/>
    <mergeCell ref="B2:C2"/>
    <mergeCell ref="D2:E2"/>
    <mergeCell ref="A16:F16"/>
    <mergeCell ref="A10:F10"/>
    <mergeCell ref="A4:F4"/>
    <mergeCell ref="A22:F22"/>
    <mergeCell ref="A2:A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2005-06-06T12:52:52Z</cp:lastPrinted>
  <dcterms:created xsi:type="dcterms:W3CDTF">1998-03-26T13:38:17Z</dcterms:created>
  <dcterms:modified xsi:type="dcterms:W3CDTF">2005-10-05T13:26:38Z</dcterms:modified>
  <cp:category/>
  <cp:version/>
  <cp:contentType/>
  <cp:contentStatus/>
</cp:coreProperties>
</file>