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I94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'I94'!$A$1:$G$37</definedName>
    <definedName name="Area_stampa_MI" localSheetId="0">'I94'!$A$1:$F$13</definedName>
  </definedNames>
  <calcPr fullCalcOnLoad="1"/>
</workbook>
</file>

<file path=xl/sharedStrings.xml><?xml version="1.0" encoding="utf-8"?>
<sst xmlns="http://schemas.openxmlformats.org/spreadsheetml/2006/main" count="17" uniqueCount="15">
  <si>
    <t>Tonnellate</t>
  </si>
  <si>
    <t>Fonte: Autorità portuale di Trieste.</t>
  </si>
  <si>
    <t>SETTORI PORTUALI</t>
  </si>
  <si>
    <t>Punto Franco Oli Minerali</t>
  </si>
  <si>
    <t>Porto Industriale</t>
  </si>
  <si>
    <t>TOTALE SETTORI INDUSTRIALI</t>
  </si>
  <si>
    <t>TOTALE COMPLESSIVO</t>
  </si>
  <si>
    <t>Comp. %</t>
  </si>
  <si>
    <t>2004/2003</t>
  </si>
  <si>
    <t>PORTO COMMERCIALE</t>
  </si>
  <si>
    <t>Terminale Ferriera</t>
  </si>
  <si>
    <t>Terminale S.I.O.T.</t>
  </si>
  <si>
    <t>Variazione %</t>
  </si>
  <si>
    <t>Tav. 10.3 - MOVIMENTO COMMERCIALE MARITTIMO DEL PORTO DI TRIESTE DISTINTO PER</t>
  </si>
  <si>
    <t xml:space="preserve">                  SETTORI PORTUALI - SBARCHI E IMBARCHI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</si>
</sst>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#,##0.0_);\(#,##0.0\)"/>
    <numFmt numFmtId="179" formatCode="0.0_)"/>
    <numFmt numFmtId="180" formatCode="#,##0.0"/>
    <numFmt numFmtId="181" formatCode="_-* #,##0.0_-;\-* #,##0.0_-;_-* &quot;-&quot;_-;_-@_-"/>
    <numFmt numFmtId="182" formatCode="_-* #,##0_ \ \ \ ;\-* #,##0_ \ \ \ ;_-* &quot;-&quot;_ \ \ \ ;_-@_ \ \ \ "/>
    <numFmt numFmtId="183" formatCode="_-* #,##0.0_ \ \ \ ;\-* #,##0.0_ \ \ \ ;_-* &quot;-&quot;_ \ \ \ ;_-@_ \ \ \ "/>
    <numFmt numFmtId="184" formatCode="_-* #,##0_ \ \ \ ;\-* #,##0_ \ \ \ \ ;_-* &quot;-&quot;_ \ \ \ ;_-@_ \ \ \ "/>
    <numFmt numFmtId="185" formatCode="_-* #,##0_-;\-#,##0_-;_-* &quot;-&quot;_-;_-@_-"/>
    <numFmt numFmtId="186" formatCode="_-* #,##0.0_-;\-#,##0.0_-;_-* &quot;-&quot;_-;_-@_-"/>
    <numFmt numFmtId="187" formatCode="_-* #,##0.0_ \ \ \ ;\-\ #,##0.0_ \ \ \ ;_-* &quot;-&quot;_ \ \ \ ;_-@_ \ \ \ "/>
    <numFmt numFmtId="188" formatCode="_-* #,##0.0_-;\-* #,##0.0_-;_-* &quot;-&quot;?_-;_-@_-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name val="Arial"/>
      <family val="0"/>
    </font>
    <font>
      <sz val="8.75"/>
      <name val="Arial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5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176" fontId="6" fillId="0" borderId="0" xfId="0" applyFont="1" applyAlignment="1">
      <alignment vertical="top"/>
    </xf>
    <xf numFmtId="176" fontId="7" fillId="0" borderId="0" xfId="0" applyFont="1" applyAlignment="1">
      <alignment/>
    </xf>
    <xf numFmtId="176" fontId="8" fillId="0" borderId="1" xfId="0" applyFont="1" applyBorder="1" applyAlignment="1">
      <alignment horizontal="center" vertical="top"/>
    </xf>
    <xf numFmtId="176" fontId="8" fillId="0" borderId="0" xfId="0" applyFont="1" applyAlignment="1">
      <alignment/>
    </xf>
    <xf numFmtId="41" fontId="8" fillId="0" borderId="0" xfId="16" applyFont="1" applyAlignment="1">
      <alignment/>
    </xf>
    <xf numFmtId="187" fontId="8" fillId="0" borderId="0" xfId="16" applyNumberFormat="1" applyFont="1" applyAlignment="1">
      <alignment/>
    </xf>
    <xf numFmtId="41" fontId="7" fillId="0" borderId="0" xfId="16" applyFont="1" applyAlignment="1">
      <alignment/>
    </xf>
    <xf numFmtId="187" fontId="7" fillId="0" borderId="0" xfId="16" applyNumberFormat="1" applyFont="1" applyAlignment="1">
      <alignment/>
    </xf>
    <xf numFmtId="176" fontId="9" fillId="0" borderId="0" xfId="0" applyFont="1" applyBorder="1" applyAlignment="1">
      <alignment/>
    </xf>
    <xf numFmtId="176" fontId="7" fillId="0" borderId="2" xfId="0" applyFont="1" applyBorder="1" applyAlignment="1">
      <alignment vertical="center"/>
    </xf>
    <xf numFmtId="41" fontId="7" fillId="0" borderId="2" xfId="16" applyFont="1" applyBorder="1" applyAlignment="1">
      <alignment vertical="center"/>
    </xf>
    <xf numFmtId="187" fontId="7" fillId="0" borderId="2" xfId="16" applyNumberFormat="1" applyFont="1" applyBorder="1" applyAlignment="1">
      <alignment vertical="center"/>
    </xf>
    <xf numFmtId="176" fontId="8" fillId="0" borderId="1" xfId="0" applyFont="1" applyBorder="1" applyAlignment="1">
      <alignment horizontal="center" vertical="center"/>
    </xf>
    <xf numFmtId="176" fontId="10" fillId="0" borderId="0" xfId="0" applyFont="1" applyAlignment="1">
      <alignment vertical="center"/>
    </xf>
    <xf numFmtId="176" fontId="9" fillId="0" borderId="0" xfId="0" applyFont="1" applyBorder="1" applyAlignment="1">
      <alignment vertical="top"/>
    </xf>
    <xf numFmtId="176" fontId="8" fillId="0" borderId="3" xfId="0" applyFont="1" applyBorder="1" applyAlignment="1">
      <alignment horizontal="center" vertical="center"/>
    </xf>
    <xf numFmtId="176" fontId="13" fillId="0" borderId="0" xfId="0" applyFont="1" applyAlignment="1">
      <alignment vertical="center"/>
    </xf>
    <xf numFmtId="176" fontId="8" fillId="0" borderId="4" xfId="0" applyFont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41155769</c:v>
                </c:pt>
                <c:pt idx="1">
                  <c:v>34724710</c:v>
                </c:pt>
                <c:pt idx="2">
                  <c:v>3611707</c:v>
                </c:pt>
                <c:pt idx="3">
                  <c:v>883357</c:v>
                </c:pt>
                <c:pt idx="4">
                  <c:v>45650833</c:v>
                </c:pt>
                <c:pt idx="5">
                  <c:v>4842099</c:v>
                </c:pt>
                <c:pt idx="6">
                  <c:v>74988</c:v>
                </c:pt>
                <c:pt idx="7">
                  <c:v>1799999</c:v>
                </c:pt>
                <c:pt idx="8">
                  <c:v>601577</c:v>
                </c:pt>
                <c:pt idx="9">
                  <c:v>7243675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42158819</c:v>
                </c:pt>
                <c:pt idx="1">
                  <c:v>35884405</c:v>
                </c:pt>
                <c:pt idx="2">
                  <c:v>3498390</c:v>
                </c:pt>
                <c:pt idx="3">
                  <c:v>1012964</c:v>
                </c:pt>
                <c:pt idx="4">
                  <c:v>46670173</c:v>
                </c:pt>
                <c:pt idx="5">
                  <c:v>4747016</c:v>
                </c:pt>
                <c:pt idx="6">
                  <c:v>0</c:v>
                </c:pt>
                <c:pt idx="7">
                  <c:v>489035</c:v>
                </c:pt>
                <c:pt idx="8">
                  <c:v>3127439</c:v>
                </c:pt>
                <c:pt idx="9">
                  <c:v>8363490</c:v>
                </c:pt>
              </c:numCache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800" b="0" i="0" u="none" baseline="0"/>
            </a:pPr>
          </a:p>
        </c:txPr>
        <c:crossAx val="30405952"/>
        <c:crosses val="autoZero"/>
        <c:auto val="1"/>
        <c:lblOffset val="100"/>
        <c:noMultiLvlLbl val="0"/>
      </c:catAx>
      <c:valAx>
        <c:axId val="30405952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8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0.89475</cdr:y>
    </cdr:from>
    <cdr:to>
      <cdr:x>-536870.35525</cdr:x>
      <cdr:y>0.949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31432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Merci imbarcate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85725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0" y="33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0</xdr:col>
      <xdr:colOff>0</xdr:colOff>
      <xdr:row>13</xdr:row>
      <xdr:rowOff>171450</xdr:rowOff>
    </xdr:from>
    <xdr:to>
      <xdr:col>0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0" y="2971800"/>
        <a:ext cx="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114300</xdr:rowOff>
    </xdr:from>
    <xdr:to>
      <xdr:col>0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2914650"/>
          <a:ext cx="0" cy="2114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32</xdr:row>
      <xdr:rowOff>133350</xdr:rowOff>
    </xdr:to>
    <xdr:sp>
      <xdr:nvSpPr>
        <xdr:cNvPr id="4" name="Line 8"/>
        <xdr:cNvSpPr>
          <a:spLocks/>
        </xdr:cNvSpPr>
      </xdr:nvSpPr>
      <xdr:spPr>
        <a:xfrm flipH="1">
          <a:off x="0" y="5010150"/>
          <a:ext cx="0" cy="1123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sporti%20tavola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2">
          <cell r="B2">
            <v>2003</v>
          </cell>
          <cell r="D2">
            <v>2004</v>
          </cell>
        </row>
        <row r="5">
          <cell r="A5" t="str">
            <v>Trieste</v>
          </cell>
          <cell r="B5">
            <v>41155769</v>
          </cell>
          <cell r="D5">
            <v>42158819</v>
          </cell>
        </row>
        <row r="6">
          <cell r="A6" t="str">
            <v>  di cui Oleodotto Siot</v>
          </cell>
          <cell r="B6">
            <v>34724710</v>
          </cell>
          <cell r="D6">
            <v>35884405</v>
          </cell>
        </row>
        <row r="7">
          <cell r="A7" t="str">
            <v>Monfalcone</v>
          </cell>
          <cell r="B7">
            <v>3611707</v>
          </cell>
          <cell r="D7">
            <v>3498390</v>
          </cell>
        </row>
        <row r="8">
          <cell r="A8" t="str">
            <v>Porto Nogaro</v>
          </cell>
          <cell r="B8">
            <v>883357</v>
          </cell>
          <cell r="D8">
            <v>1012964</v>
          </cell>
        </row>
        <row r="9">
          <cell r="A9" t="str">
            <v>Totale FVG</v>
          </cell>
          <cell r="B9">
            <v>45650833</v>
          </cell>
          <cell r="D9">
            <v>46670173</v>
          </cell>
        </row>
        <row r="11">
          <cell r="A11" t="str">
            <v>Trieste</v>
          </cell>
          <cell r="B11">
            <v>4842099</v>
          </cell>
          <cell r="D11">
            <v>4747016</v>
          </cell>
        </row>
        <row r="12">
          <cell r="A12" t="str">
            <v>  di cui Oleodotto Siot</v>
          </cell>
          <cell r="B12">
            <v>74988</v>
          </cell>
          <cell r="D12">
            <v>0</v>
          </cell>
        </row>
        <row r="13">
          <cell r="A13" t="str">
            <v>Monfalcone</v>
          </cell>
          <cell r="B13">
            <v>1799999</v>
          </cell>
          <cell r="D13">
            <v>489035</v>
          </cell>
        </row>
        <row r="14">
          <cell r="A14" t="str">
            <v>Porto Nogaro</v>
          </cell>
          <cell r="B14">
            <v>601577</v>
          </cell>
          <cell r="D14">
            <v>3127439</v>
          </cell>
        </row>
        <row r="15">
          <cell r="A15" t="str">
            <v>Totale FVG</v>
          </cell>
          <cell r="B15">
            <v>7243675</v>
          </cell>
          <cell r="D15">
            <v>8363490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13"/>
  <sheetViews>
    <sheetView tabSelected="1" workbookViewId="0" topLeftCell="A1">
      <selection activeCell="A1" sqref="A1"/>
    </sheetView>
  </sheetViews>
  <sheetFormatPr defaultColWidth="5.625" defaultRowHeight="12.75"/>
  <cols>
    <col min="1" max="1" width="22.375" style="1" customWidth="1"/>
    <col min="2" max="2" width="8.625" style="1" customWidth="1"/>
    <col min="3" max="3" width="6.625" style="1" customWidth="1"/>
    <col min="4" max="4" width="8.625" style="1" customWidth="1"/>
    <col min="5" max="5" width="6.625" style="1" customWidth="1"/>
    <col min="6" max="6" width="8.375" style="1" customWidth="1"/>
    <col min="7" max="16384" width="5.625" style="1" customWidth="1"/>
  </cols>
  <sheetData>
    <row r="1" spans="1:6" s="2" customFormat="1" ht="13.5">
      <c r="A1" s="13" t="s">
        <v>13</v>
      </c>
      <c r="B1" s="13"/>
      <c r="C1" s="13"/>
      <c r="D1" s="13"/>
      <c r="E1" s="13"/>
      <c r="F1" s="13"/>
    </row>
    <row r="2" spans="1:6" s="5" customFormat="1" ht="17.25" customHeight="1" thickBot="1">
      <c r="A2" s="19" t="s">
        <v>14</v>
      </c>
      <c r="B2" s="19"/>
      <c r="C2" s="19"/>
      <c r="D2" s="19"/>
      <c r="E2" s="19"/>
      <c r="F2" s="19"/>
    </row>
    <row r="3" spans="1:6" ht="18.75" customHeight="1">
      <c r="A3" s="23" t="s">
        <v>2</v>
      </c>
      <c r="B3" s="22">
        <v>2003</v>
      </c>
      <c r="C3" s="22"/>
      <c r="D3" s="22">
        <v>2004</v>
      </c>
      <c r="E3" s="22"/>
      <c r="F3" s="20" t="s">
        <v>12</v>
      </c>
    </row>
    <row r="4" spans="1:6" s="3" customFormat="1" ht="22.5" customHeight="1">
      <c r="A4" s="24"/>
      <c r="B4" s="17" t="s">
        <v>0</v>
      </c>
      <c r="C4" s="17" t="s">
        <v>7</v>
      </c>
      <c r="D4" s="17" t="s">
        <v>0</v>
      </c>
      <c r="E4" s="17" t="s">
        <v>7</v>
      </c>
      <c r="F4" s="7" t="s">
        <v>8</v>
      </c>
    </row>
    <row r="5" spans="1:6" s="2" customFormat="1" ht="22.5" customHeight="1">
      <c r="A5" s="6" t="s">
        <v>9</v>
      </c>
      <c r="B5" s="11">
        <v>8715962</v>
      </c>
      <c r="C5" s="12">
        <f aca="true" t="shared" si="0" ref="C5:C10">SUM(B5*100)/B$11</f>
        <v>18.949927251399124</v>
      </c>
      <c r="D5" s="11">
        <v>8499541</v>
      </c>
      <c r="E5" s="12">
        <f aca="true" t="shared" si="1" ref="E5:E10">SUM(D5*100)/D$11</f>
        <v>18.12106784904847</v>
      </c>
      <c r="F5" s="12">
        <f aca="true" t="shared" si="2" ref="F5:F11">SUM(D5-B5)*100/B5</f>
        <v>-2.4830420325375444</v>
      </c>
    </row>
    <row r="6" spans="1:6" ht="13.5">
      <c r="A6" s="8" t="s">
        <v>10</v>
      </c>
      <c r="B6" s="9">
        <v>1468805</v>
      </c>
      <c r="C6" s="10">
        <f t="shared" si="0"/>
        <v>3.1934223550413927</v>
      </c>
      <c r="D6" s="9">
        <v>1481328</v>
      </c>
      <c r="E6" s="10">
        <f t="shared" si="1"/>
        <v>3.1581993892017546</v>
      </c>
      <c r="F6" s="10">
        <f t="shared" si="2"/>
        <v>0.8525978601652364</v>
      </c>
    </row>
    <row r="7" spans="1:6" ht="13.5">
      <c r="A7" s="8" t="s">
        <v>11</v>
      </c>
      <c r="B7" s="9">
        <v>34799698</v>
      </c>
      <c r="C7" s="10">
        <f t="shared" si="0"/>
        <v>75.66023641115686</v>
      </c>
      <c r="D7" s="9">
        <v>35884405</v>
      </c>
      <c r="E7" s="10">
        <f t="shared" si="1"/>
        <v>76.50574751362858</v>
      </c>
      <c r="F7" s="10">
        <f t="shared" si="2"/>
        <v>3.1170011877689285</v>
      </c>
    </row>
    <row r="8" spans="1:6" ht="13.5">
      <c r="A8" s="8" t="s">
        <v>3</v>
      </c>
      <c r="B8" s="9">
        <v>311565</v>
      </c>
      <c r="C8" s="10">
        <f t="shared" si="0"/>
        <v>0.6773932796038082</v>
      </c>
      <c r="D8" s="9">
        <v>376346</v>
      </c>
      <c r="E8" s="10">
        <f t="shared" si="1"/>
        <v>0.8023717281577906</v>
      </c>
      <c r="F8" s="10">
        <f t="shared" si="2"/>
        <v>20.79213005311893</v>
      </c>
    </row>
    <row r="9" spans="1:6" ht="13.5">
      <c r="A9" s="8" t="s">
        <v>4</v>
      </c>
      <c r="B9" s="9">
        <v>698669</v>
      </c>
      <c r="C9" s="10">
        <f t="shared" si="0"/>
        <v>1.519020702798816</v>
      </c>
      <c r="D9" s="9">
        <v>662575</v>
      </c>
      <c r="E9" s="10">
        <f t="shared" si="1"/>
        <v>1.4126135199634062</v>
      </c>
      <c r="F9" s="10">
        <f t="shared" si="2"/>
        <v>-5.16610870097285</v>
      </c>
    </row>
    <row r="10" spans="1:6" ht="13.5">
      <c r="A10" s="6" t="s">
        <v>5</v>
      </c>
      <c r="B10" s="11">
        <f>SUM(B6:B9)</f>
        <v>37278737</v>
      </c>
      <c r="C10" s="12">
        <f t="shared" si="0"/>
        <v>81.05007274860088</v>
      </c>
      <c r="D10" s="11">
        <f>SUM(D6:D9)</f>
        <v>38404654</v>
      </c>
      <c r="E10" s="12">
        <f t="shared" si="1"/>
        <v>81.87893215095153</v>
      </c>
      <c r="F10" s="12">
        <f t="shared" si="2"/>
        <v>3.0202659494606805</v>
      </c>
    </row>
    <row r="11" spans="1:6" s="4" customFormat="1" ht="22.5" customHeight="1" thickBot="1">
      <c r="A11" s="14" t="s">
        <v>6</v>
      </c>
      <c r="B11" s="15">
        <f>+B10+B5</f>
        <v>45994699</v>
      </c>
      <c r="C11" s="16">
        <f>+C5+C6+C7+C8+C9</f>
        <v>100</v>
      </c>
      <c r="D11" s="15">
        <f>+D10+D5</f>
        <v>46904195</v>
      </c>
      <c r="E11" s="16">
        <f>+E5+E6+E7+E8+E9</f>
        <v>100</v>
      </c>
      <c r="F11" s="16">
        <f t="shared" si="2"/>
        <v>1.9773930904515757</v>
      </c>
    </row>
    <row r="12" spans="1:6" ht="18" customHeight="1">
      <c r="A12" s="21" t="s">
        <v>1</v>
      </c>
      <c r="B12" s="8"/>
      <c r="C12" s="8"/>
      <c r="D12" s="8"/>
      <c r="E12" s="8"/>
      <c r="F12" s="8"/>
    </row>
    <row r="13" spans="1:6" ht="18" customHeight="1">
      <c r="A13" s="18"/>
      <c r="B13" s="8"/>
      <c r="C13" s="8"/>
      <c r="D13" s="8"/>
      <c r="E13" s="8"/>
      <c r="F13" s="8"/>
    </row>
    <row r="14" ht="22.5" customHeight="1"/>
  </sheetData>
  <mergeCells count="3">
    <mergeCell ref="B3:C3"/>
    <mergeCell ref="D3:E3"/>
    <mergeCell ref="A3:A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2005-06-21T10:31:51Z</cp:lastPrinted>
  <dcterms:created xsi:type="dcterms:W3CDTF">1998-03-09T09:52:55Z</dcterms:created>
  <dcterms:modified xsi:type="dcterms:W3CDTF">2005-09-29T12:13:37Z</dcterms:modified>
  <cp:category/>
  <cp:version/>
  <cp:contentType/>
  <cp:contentStatus/>
</cp:coreProperties>
</file>