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tabRatio="604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1'!$A$1:$I$41</definedName>
    <definedName name="Area_stampa_MI" localSheetId="0">'Foglio 1'!$A$2:$I$41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<sst xmlns="http://schemas.openxmlformats.org/spreadsheetml/2006/main" count="51" uniqueCount="43">
  <si>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BACINI E </t>
  </si>
  <si>
    <t>STAZIONI</t>
  </si>
  <si>
    <t>Carri</t>
  </si>
  <si>
    <t>Comp.</t>
  </si>
  <si>
    <t>Tonn.</t>
  </si>
  <si>
    <t>%</t>
  </si>
  <si>
    <t>Pordenonese</t>
  </si>
  <si>
    <t xml:space="preserve">  Aviano</t>
  </si>
  <si>
    <t xml:space="preserve">  Pordenone</t>
  </si>
  <si>
    <t xml:space="preserve">  Sacile</t>
  </si>
  <si>
    <t xml:space="preserve">  Casarsa</t>
  </si>
  <si>
    <t>Udinese</t>
  </si>
  <si>
    <t xml:space="preserve">  Udine Scambio</t>
  </si>
  <si>
    <t xml:space="preserve">  Udine</t>
  </si>
  <si>
    <t>Alto Friuli</t>
  </si>
  <si>
    <t xml:space="preserve">  Osoppo</t>
  </si>
  <si>
    <t xml:space="preserve">  Carnia</t>
  </si>
  <si>
    <t xml:space="preserve">  Tarvisio</t>
  </si>
  <si>
    <t xml:space="preserve">  Maiano</t>
  </si>
  <si>
    <t>Basso Friuli</t>
  </si>
  <si>
    <t xml:space="preserve">  Torviscosa</t>
  </si>
  <si>
    <t xml:space="preserve">  S. Giorgio di Nog.</t>
  </si>
  <si>
    <t xml:space="preserve">  Palmanova</t>
  </si>
  <si>
    <t xml:space="preserve">  Cervignano</t>
  </si>
  <si>
    <t>Manzanese</t>
  </si>
  <si>
    <t xml:space="preserve">  Manzano</t>
  </si>
  <si>
    <t>Gorizia - Trieste</t>
  </si>
  <si>
    <t xml:space="preserve">  Trieste Servola</t>
  </si>
  <si>
    <t xml:space="preserve">  Villa Opicina</t>
  </si>
  <si>
    <t xml:space="preserve">  Trieste Aquilinia</t>
  </si>
  <si>
    <t xml:space="preserve">  Gorizia</t>
  </si>
  <si>
    <t xml:space="preserve">  Ronchi Sud</t>
  </si>
  <si>
    <t xml:space="preserve">  Monfalcone</t>
  </si>
  <si>
    <t>TOTALE</t>
  </si>
  <si>
    <t xml:space="preserve">  San Vito al Tagl.</t>
  </si>
  <si>
    <t xml:space="preserve">  Cordovado</t>
  </si>
  <si>
    <t xml:space="preserve">  S. Giovanni al Nat.</t>
  </si>
  <si>
    <t xml:space="preserve">  Trieste C. Marzio</t>
  </si>
  <si>
    <t xml:space="preserve">Nota: dati provvisori per l'anno 2004. I dati di Gorizia e Villa Opicina si riferiscono solo ai trasporti loco. Compreso </t>
  </si>
  <si>
    <t xml:space="preserve">          numero carri e tonnellate carri privati vuoti.</t>
  </si>
  <si>
    <t xml:space="preserve">Tav. 10.2 - TRAFFICO FERROVIARIO DELLE MERCI: ARRIVI E SPEDIZIONI PER STAZIONE E </t>
  </si>
  <si>
    <t xml:space="preserve">                 PER BACINO PRODUTTIVO</t>
  </si>
  <si>
    <t>Fonte: TRENITALIA S. p. a..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</si>
</sst>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0.0_)"/>
    <numFmt numFmtId="179" formatCode="#,##0.000"/>
    <numFmt numFmtId="180" formatCode="#,##0.0"/>
    <numFmt numFmtId="181" formatCode="_-* #,##0.0_-;\-* #,##0.0_-;_-* &quot;-&quot;_-;_-@_-"/>
    <numFmt numFmtId="182" formatCode="_-* #,##0.00_-;\-* #,##0.00_-;_-* &quot;-&quot;_-;_-@_-"/>
    <numFmt numFmtId="183" formatCode="0.0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/>
    </xf>
    <xf numFmtId="18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6" fontId="5" fillId="0" borderId="0" xfId="0" applyFont="1" applyAlignment="1">
      <alignment vertical="top"/>
    </xf>
    <xf numFmtId="181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/>
    </xf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41" fontId="6" fillId="0" borderId="0" xfId="16" applyFont="1" applyBorder="1" applyAlignment="1">
      <alignment vertical="center"/>
    </xf>
    <xf numFmtId="181" fontId="6" fillId="0" borderId="0" xfId="16" applyNumberFormat="1" applyFont="1" applyBorder="1" applyAlignment="1">
      <alignment vertical="center"/>
    </xf>
    <xf numFmtId="3" fontId="5" fillId="0" borderId="0" xfId="16" applyNumberFormat="1" applyFont="1" applyAlignment="1">
      <alignment/>
    </xf>
    <xf numFmtId="176" fontId="7" fillId="0" borderId="0" xfId="0" applyFont="1" applyAlignment="1">
      <alignment/>
    </xf>
    <xf numFmtId="176" fontId="7" fillId="0" borderId="0" xfId="0" applyFont="1" applyAlignment="1">
      <alignment vertical="top"/>
    </xf>
    <xf numFmtId="176" fontId="8" fillId="0" borderId="1" xfId="0" applyFont="1" applyBorder="1" applyAlignment="1">
      <alignment/>
    </xf>
    <xf numFmtId="176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8" fillId="0" borderId="2" xfId="0" applyFont="1" applyBorder="1" applyAlignment="1">
      <alignment vertical="top"/>
    </xf>
    <xf numFmtId="181" fontId="8" fillId="0" borderId="2" xfId="0" applyNumberFormat="1" applyFont="1" applyBorder="1" applyAlignment="1">
      <alignment horizontal="center" vertical="top"/>
    </xf>
    <xf numFmtId="176" fontId="9" fillId="0" borderId="0" xfId="0" applyFont="1" applyBorder="1" applyAlignment="1">
      <alignment/>
    </xf>
    <xf numFmtId="41" fontId="9" fillId="0" borderId="0" xfId="16" applyFont="1" applyBorder="1" applyAlignment="1">
      <alignment/>
    </xf>
    <xf numFmtId="181" fontId="9" fillId="0" borderId="0" xfId="16" applyNumberFormat="1" applyFont="1" applyBorder="1" applyAlignment="1">
      <alignment/>
    </xf>
    <xf numFmtId="176" fontId="8" fillId="0" borderId="0" xfId="0" applyFont="1" applyBorder="1" applyAlignment="1">
      <alignment vertical="center"/>
    </xf>
    <xf numFmtId="41" fontId="8" fillId="0" borderId="0" xfId="16" applyFont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176" fontId="9" fillId="0" borderId="3" xfId="0" applyFont="1" applyBorder="1" applyAlignment="1">
      <alignment vertical="center"/>
    </xf>
    <xf numFmtId="41" fontId="9" fillId="0" borderId="3" xfId="16" applyFont="1" applyBorder="1" applyAlignment="1">
      <alignment vertical="center"/>
    </xf>
    <xf numFmtId="181" fontId="9" fillId="0" borderId="3" xfId="16" applyNumberFormat="1" applyFont="1" applyBorder="1" applyAlignment="1">
      <alignment vertical="center"/>
    </xf>
    <xf numFmtId="176" fontId="11" fillId="0" borderId="0" xfId="0" applyFont="1" applyAlignment="1">
      <alignment/>
    </xf>
    <xf numFmtId="176" fontId="10" fillId="0" borderId="0" xfId="0" applyFont="1" applyBorder="1" applyAlignment="1">
      <alignment vertical="center"/>
    </xf>
    <xf numFmtId="176" fontId="8" fillId="0" borderId="1" xfId="0" applyFont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9"/>
  <sheetViews>
    <sheetView tabSelected="1" workbookViewId="0" topLeftCell="A1">
      <selection activeCell="A1" sqref="A1"/>
    </sheetView>
  </sheetViews>
  <sheetFormatPr defaultColWidth="7.625" defaultRowHeight="12.75"/>
  <cols>
    <col min="1" max="1" width="11.625" style="2" customWidth="1"/>
    <col min="2" max="2" width="7.375" style="2" customWidth="1"/>
    <col min="3" max="3" width="4.875" style="3" customWidth="1"/>
    <col min="4" max="4" width="7.375" style="2" customWidth="1"/>
    <col min="5" max="5" width="4.875" style="3" customWidth="1"/>
    <col min="6" max="6" width="7.375" style="2" customWidth="1"/>
    <col min="7" max="7" width="4.875" style="3" customWidth="1"/>
    <col min="8" max="8" width="7.375" style="2" customWidth="1"/>
    <col min="9" max="9" width="4.875" style="3" customWidth="1"/>
    <col min="10" max="16384" width="7.625" style="2" customWidth="1"/>
  </cols>
  <sheetData>
    <row r="1" ht="13.5">
      <c r="A1" s="13" t="s">
        <v>40</v>
      </c>
    </row>
    <row r="2" spans="1:9" s="5" customFormat="1" ht="18" customHeight="1" thickBot="1">
      <c r="A2" s="14" t="s">
        <v>41</v>
      </c>
      <c r="C2" s="6"/>
      <c r="E2" s="6"/>
      <c r="G2" s="6"/>
      <c r="I2" s="6"/>
    </row>
    <row r="3" spans="1:9" ht="10.5" customHeight="1">
      <c r="A3" s="15"/>
      <c r="B3" s="31">
        <v>2003</v>
      </c>
      <c r="C3" s="31"/>
      <c r="D3" s="31"/>
      <c r="E3" s="31"/>
      <c r="F3" s="31">
        <v>2004</v>
      </c>
      <c r="G3" s="31"/>
      <c r="H3" s="31"/>
      <c r="I3" s="31"/>
    </row>
    <row r="4" spans="1:9" ht="10.5" customHeight="1">
      <c r="A4" s="16" t="s">
        <v>0</v>
      </c>
      <c r="B4" s="32"/>
      <c r="C4" s="32"/>
      <c r="D4" s="32"/>
      <c r="E4" s="32"/>
      <c r="F4" s="32"/>
      <c r="G4" s="32"/>
      <c r="H4" s="32"/>
      <c r="I4" s="32"/>
    </row>
    <row r="5" spans="1:9" s="8" customFormat="1" ht="10.5" customHeight="1">
      <c r="A5" s="16" t="s">
        <v>1</v>
      </c>
      <c r="B5" s="33" t="s">
        <v>2</v>
      </c>
      <c r="C5" s="17" t="s">
        <v>3</v>
      </c>
      <c r="D5" s="33" t="s">
        <v>4</v>
      </c>
      <c r="E5" s="17" t="s">
        <v>3</v>
      </c>
      <c r="F5" s="33" t="s">
        <v>2</v>
      </c>
      <c r="G5" s="17" t="s">
        <v>3</v>
      </c>
      <c r="H5" s="33" t="s">
        <v>4</v>
      </c>
      <c r="I5" s="17" t="s">
        <v>3</v>
      </c>
    </row>
    <row r="6" spans="1:9" s="5" customFormat="1" ht="22.5" customHeight="1">
      <c r="A6" s="18"/>
      <c r="B6" s="32"/>
      <c r="C6" s="19" t="s">
        <v>5</v>
      </c>
      <c r="D6" s="32"/>
      <c r="E6" s="19" t="s">
        <v>5</v>
      </c>
      <c r="F6" s="32"/>
      <c r="G6" s="19" t="s">
        <v>5</v>
      </c>
      <c r="H6" s="32"/>
      <c r="I6" s="19" t="s">
        <v>5</v>
      </c>
    </row>
    <row r="7" spans="1:9" s="1" customFormat="1" ht="17.25" customHeight="1">
      <c r="A7" s="20" t="s">
        <v>6</v>
      </c>
      <c r="B7" s="21">
        <f>SUM(B8:B13)</f>
        <v>17933</v>
      </c>
      <c r="C7" s="22">
        <f aca="true" t="shared" si="0" ref="C7:C37">B7*100/B$38</f>
        <v>14.300010765078087</v>
      </c>
      <c r="D7" s="21">
        <f>SUM(D8:D13)</f>
        <v>605649.635</v>
      </c>
      <c r="E7" s="22">
        <f aca="true" t="shared" si="1" ref="E7:E37">D7*100/D$38</f>
        <v>12.865685708859182</v>
      </c>
      <c r="F7" s="21">
        <v>14938</v>
      </c>
      <c r="G7" s="22">
        <v>10.043838416438062</v>
      </c>
      <c r="H7" s="21">
        <v>471750.75700000004</v>
      </c>
      <c r="I7" s="22">
        <v>8.652355370680382</v>
      </c>
    </row>
    <row r="8" spans="1:9" ht="9.75" customHeight="1">
      <c r="A8" s="23" t="s">
        <v>7</v>
      </c>
      <c r="B8" s="24">
        <v>169</v>
      </c>
      <c r="C8" s="25">
        <f t="shared" si="0"/>
        <v>0.13476282938148645</v>
      </c>
      <c r="D8" s="24">
        <v>3837</v>
      </c>
      <c r="E8" s="25">
        <f t="shared" si="1"/>
        <v>0.08150857065222648</v>
      </c>
      <c r="F8" s="24">
        <v>0</v>
      </c>
      <c r="G8" s="25">
        <v>0</v>
      </c>
      <c r="H8" s="24">
        <v>0</v>
      </c>
      <c r="I8" s="25">
        <v>0</v>
      </c>
    </row>
    <row r="9" spans="1:9" ht="9.75" customHeight="1">
      <c r="A9" s="23" t="s">
        <v>35</v>
      </c>
      <c r="B9" s="24">
        <v>605</v>
      </c>
      <c r="C9" s="25">
        <f t="shared" si="0"/>
        <v>0.4824349809218894</v>
      </c>
      <c r="D9" s="24">
        <v>24887</v>
      </c>
      <c r="E9" s="25">
        <f t="shared" si="1"/>
        <v>0.5286692201777327</v>
      </c>
      <c r="F9" s="24">
        <v>548</v>
      </c>
      <c r="G9" s="25">
        <v>0.36845785595180464</v>
      </c>
      <c r="H9" s="24">
        <v>22658.523999999998</v>
      </c>
      <c r="I9" s="25">
        <v>0.4155787752622309</v>
      </c>
    </row>
    <row r="10" spans="1:9" ht="9.75" customHeight="1">
      <c r="A10" s="23" t="s">
        <v>8</v>
      </c>
      <c r="B10" s="24">
        <v>9965</v>
      </c>
      <c r="C10" s="25">
        <f t="shared" si="0"/>
        <v>7.946222454358063</v>
      </c>
      <c r="D10" s="24">
        <v>265912.63499999995</v>
      </c>
      <c r="E10" s="25">
        <f t="shared" si="1"/>
        <v>5.648725253379517</v>
      </c>
      <c r="F10" s="24">
        <v>9392</v>
      </c>
      <c r="G10" s="25">
        <v>6.314883545801732</v>
      </c>
      <c r="H10" s="24">
        <v>230872.47</v>
      </c>
      <c r="I10" s="25">
        <v>4.234419608460205</v>
      </c>
    </row>
    <row r="11" spans="1:9" ht="9.75" customHeight="1">
      <c r="A11" s="23" t="s">
        <v>9</v>
      </c>
      <c r="B11" s="24">
        <v>3899</v>
      </c>
      <c r="C11" s="25">
        <f t="shared" si="0"/>
        <v>3.1091140340734658</v>
      </c>
      <c r="D11" s="24">
        <v>195166</v>
      </c>
      <c r="E11" s="25">
        <f t="shared" si="1"/>
        <v>4.145869611652967</v>
      </c>
      <c r="F11" s="24">
        <v>2386</v>
      </c>
      <c r="G11" s="25">
        <v>1.6042708837609596</v>
      </c>
      <c r="H11" s="24">
        <v>127637.667</v>
      </c>
      <c r="I11" s="25">
        <v>2.340995615124289</v>
      </c>
    </row>
    <row r="12" spans="1:9" ht="9.75" customHeight="1">
      <c r="A12" s="23" t="s">
        <v>34</v>
      </c>
      <c r="B12" s="24">
        <v>60</v>
      </c>
      <c r="C12" s="25">
        <f t="shared" si="0"/>
        <v>0.04784479149638572</v>
      </c>
      <c r="D12" s="24">
        <v>2216</v>
      </c>
      <c r="E12" s="25">
        <f t="shared" si="1"/>
        <v>0.04707401422083239</v>
      </c>
      <c r="F12" s="24">
        <v>97</v>
      </c>
      <c r="G12" s="25">
        <v>0.06521972997687053</v>
      </c>
      <c r="H12" s="24">
        <v>4045.99</v>
      </c>
      <c r="I12" s="25">
        <v>0.07420728591691293</v>
      </c>
    </row>
    <row r="13" spans="1:9" ht="9.75" customHeight="1">
      <c r="A13" s="23" t="s">
        <v>10</v>
      </c>
      <c r="B13" s="24">
        <v>3235</v>
      </c>
      <c r="C13" s="25">
        <f t="shared" si="0"/>
        <v>2.579631674846797</v>
      </c>
      <c r="D13" s="24">
        <v>113631</v>
      </c>
      <c r="E13" s="25">
        <f t="shared" si="1"/>
        <v>2.413839038775905</v>
      </c>
      <c r="F13" s="24">
        <v>2515</v>
      </c>
      <c r="G13" s="25">
        <v>1.6910064009466947</v>
      </c>
      <c r="H13" s="24">
        <v>86536.10600000001</v>
      </c>
      <c r="I13" s="25">
        <v>1.587154085916744</v>
      </c>
    </row>
    <row r="14" spans="1:9" s="1" customFormat="1" ht="18" customHeight="1">
      <c r="A14" s="20" t="s">
        <v>11</v>
      </c>
      <c r="B14" s="21">
        <f>SUM(B15:B16)</f>
        <v>14769</v>
      </c>
      <c r="C14" s="22">
        <f t="shared" si="0"/>
        <v>11.776995426835347</v>
      </c>
      <c r="D14" s="21">
        <f>SUM(D15:D16)</f>
        <v>631622.3659999999</v>
      </c>
      <c r="E14" s="22">
        <f t="shared" si="1"/>
        <v>13.417418880541424</v>
      </c>
      <c r="F14" s="21">
        <v>18343</v>
      </c>
      <c r="G14" s="22">
        <v>12.3332526491313</v>
      </c>
      <c r="H14" s="21">
        <v>793261.6050000001</v>
      </c>
      <c r="I14" s="22">
        <v>14.549168616122202</v>
      </c>
    </row>
    <row r="15" spans="1:12" ht="9.75" customHeight="1">
      <c r="A15" s="23" t="s">
        <v>12</v>
      </c>
      <c r="B15" s="24">
        <v>15</v>
      </c>
      <c r="C15" s="25">
        <f t="shared" si="0"/>
        <v>0.01196119787409643</v>
      </c>
      <c r="D15" s="24">
        <v>679</v>
      </c>
      <c r="E15" s="25">
        <f t="shared" si="1"/>
        <v>0.014423851830300177</v>
      </c>
      <c r="F15" s="24">
        <v>1</v>
      </c>
      <c r="G15" s="25">
        <v>0.0006723683502770157</v>
      </c>
      <c r="H15" s="24">
        <v>49.7</v>
      </c>
      <c r="I15" s="25">
        <v>0.0009115450384382</v>
      </c>
      <c r="L15" s="7"/>
    </row>
    <row r="16" spans="1:9" ht="9.75" customHeight="1">
      <c r="A16" s="23" t="s">
        <v>13</v>
      </c>
      <c r="B16" s="24">
        <v>14754</v>
      </c>
      <c r="C16" s="25">
        <f t="shared" si="0"/>
        <v>11.76503422896125</v>
      </c>
      <c r="D16" s="24">
        <v>630943.3659999999</v>
      </c>
      <c r="E16" s="25">
        <f t="shared" si="1"/>
        <v>13.402995028711125</v>
      </c>
      <c r="F16" s="24">
        <v>18342</v>
      </c>
      <c r="G16" s="25">
        <v>12.332580280781023</v>
      </c>
      <c r="H16" s="24">
        <v>793211.9050000001</v>
      </c>
      <c r="I16" s="25">
        <v>14.548257071083762</v>
      </c>
    </row>
    <row r="17" spans="1:9" s="1" customFormat="1" ht="16.5" customHeight="1">
      <c r="A17" s="20" t="s">
        <v>14</v>
      </c>
      <c r="B17" s="21">
        <f>SUM(B18:B21)</f>
        <v>29148</v>
      </c>
      <c r="C17" s="22">
        <f t="shared" si="0"/>
        <v>23.242999708944186</v>
      </c>
      <c r="D17" s="21">
        <f>SUM(D18:D21)</f>
        <v>1225523.8050000004</v>
      </c>
      <c r="E17" s="22">
        <f t="shared" si="1"/>
        <v>26.033540173528266</v>
      </c>
      <c r="F17" s="21">
        <v>32148</v>
      </c>
      <c r="G17" s="22">
        <v>21.615297724705503</v>
      </c>
      <c r="H17" s="21">
        <v>1376056.08</v>
      </c>
      <c r="I17" s="22">
        <v>25.23817087196617</v>
      </c>
    </row>
    <row r="18" spans="1:9" ht="9.75" customHeight="1">
      <c r="A18" s="23" t="s">
        <v>15</v>
      </c>
      <c r="B18" s="24">
        <v>28931</v>
      </c>
      <c r="C18" s="25">
        <f t="shared" si="0"/>
        <v>23.06996104636559</v>
      </c>
      <c r="D18" s="24">
        <v>1219232.8050000004</v>
      </c>
      <c r="E18" s="25">
        <f t="shared" si="1"/>
        <v>25.899901805539432</v>
      </c>
      <c r="F18" s="24">
        <v>32133</v>
      </c>
      <c r="G18" s="25">
        <v>21.605212199451348</v>
      </c>
      <c r="H18" s="24">
        <v>1375781.2349999999</v>
      </c>
      <c r="I18" s="25">
        <v>25.233129954539827</v>
      </c>
    </row>
    <row r="19" spans="1:9" ht="9.75" customHeight="1">
      <c r="A19" s="23" t="s">
        <v>16</v>
      </c>
      <c r="B19" s="24">
        <v>0</v>
      </c>
      <c r="C19" s="25">
        <f t="shared" si="0"/>
        <v>0</v>
      </c>
      <c r="D19" s="24">
        <v>0</v>
      </c>
      <c r="E19" s="25">
        <f t="shared" si="1"/>
        <v>0</v>
      </c>
      <c r="F19" s="24">
        <v>0</v>
      </c>
      <c r="G19" s="25">
        <v>0</v>
      </c>
      <c r="H19" s="24">
        <v>0</v>
      </c>
      <c r="I19" s="25">
        <v>0</v>
      </c>
    </row>
    <row r="20" spans="1:9" ht="9.75" customHeight="1">
      <c r="A20" s="23" t="s">
        <v>17</v>
      </c>
      <c r="B20" s="24">
        <v>112</v>
      </c>
      <c r="C20" s="25">
        <f t="shared" si="0"/>
        <v>0.08931027745992003</v>
      </c>
      <c r="D20" s="24">
        <v>958</v>
      </c>
      <c r="E20" s="25">
        <f t="shared" si="1"/>
        <v>0.0203505891803057</v>
      </c>
      <c r="F20" s="24">
        <v>14</v>
      </c>
      <c r="G20" s="25">
        <v>0.009413156903878221</v>
      </c>
      <c r="H20" s="24">
        <v>218.845</v>
      </c>
      <c r="I20" s="25">
        <v>0.004013824425291909</v>
      </c>
    </row>
    <row r="21" spans="1:9" ht="9.75" customHeight="1">
      <c r="A21" s="23" t="s">
        <v>18</v>
      </c>
      <c r="B21" s="24">
        <v>105</v>
      </c>
      <c r="C21" s="25">
        <f t="shared" si="0"/>
        <v>0.08372838511867502</v>
      </c>
      <c r="D21" s="24">
        <v>5333</v>
      </c>
      <c r="E21" s="25">
        <f t="shared" si="1"/>
        <v>0.11328777880852849</v>
      </c>
      <c r="F21" s="24">
        <v>1</v>
      </c>
      <c r="G21" s="25">
        <v>0.0006723683502770157</v>
      </c>
      <c r="H21" s="24">
        <v>56</v>
      </c>
      <c r="I21" s="25">
        <v>0.0010270930010571268</v>
      </c>
    </row>
    <row r="22" spans="1:9" s="1" customFormat="1" ht="17.25" customHeight="1">
      <c r="A22" s="20" t="s">
        <v>19</v>
      </c>
      <c r="B22" s="21">
        <f>SUM(B23:B26)</f>
        <v>19702</v>
      </c>
      <c r="C22" s="22">
        <f t="shared" si="0"/>
        <v>15.710634701029859</v>
      </c>
      <c r="D22" s="21">
        <f>SUM(D23:D26)</f>
        <v>712025</v>
      </c>
      <c r="E22" s="22">
        <f t="shared" si="1"/>
        <v>15.125394844579505</v>
      </c>
      <c r="F22" s="21">
        <v>27454</v>
      </c>
      <c r="G22" s="22">
        <v>18.45920068850519</v>
      </c>
      <c r="H22" s="21">
        <v>892370.339</v>
      </c>
      <c r="I22" s="22">
        <v>16.366916598890636</v>
      </c>
    </row>
    <row r="23" spans="1:9" ht="9.75" customHeight="1">
      <c r="A23" s="23" t="s">
        <v>20</v>
      </c>
      <c r="B23" s="24">
        <v>665</v>
      </c>
      <c r="C23" s="25">
        <f t="shared" si="0"/>
        <v>0.5302797724182751</v>
      </c>
      <c r="D23" s="24">
        <v>20060</v>
      </c>
      <c r="E23" s="25">
        <f t="shared" si="1"/>
        <v>0.4261302911867769</v>
      </c>
      <c r="F23" s="24">
        <v>745</v>
      </c>
      <c r="G23" s="25">
        <v>0.5009144209563767</v>
      </c>
      <c r="H23" s="24">
        <v>21697.4</v>
      </c>
      <c r="I23" s="25">
        <v>0.39795085144887327</v>
      </c>
    </row>
    <row r="24" spans="1:9" ht="9.75" customHeight="1">
      <c r="A24" s="23" t="s">
        <v>21</v>
      </c>
      <c r="B24" s="24">
        <v>6775</v>
      </c>
      <c r="C24" s="25">
        <f t="shared" si="0"/>
        <v>5.402474373133555</v>
      </c>
      <c r="D24" s="24">
        <v>288594</v>
      </c>
      <c r="E24" s="25">
        <f t="shared" si="1"/>
        <v>6.130540640815389</v>
      </c>
      <c r="F24" s="24">
        <v>8297</v>
      </c>
      <c r="G24" s="25">
        <v>5.578640202248399</v>
      </c>
      <c r="H24" s="24">
        <v>361910.114</v>
      </c>
      <c r="I24" s="25">
        <v>6.637774019664051</v>
      </c>
    </row>
    <row r="25" spans="1:9" ht="9.75" customHeight="1">
      <c r="A25" s="23" t="s">
        <v>22</v>
      </c>
      <c r="B25" s="24">
        <v>7472</v>
      </c>
      <c r="C25" s="25">
        <f t="shared" si="0"/>
        <v>5.958271367683236</v>
      </c>
      <c r="D25" s="24">
        <v>258944</v>
      </c>
      <c r="E25" s="25">
        <f t="shared" si="1"/>
        <v>5.500692029963548</v>
      </c>
      <c r="F25" s="24">
        <v>6063</v>
      </c>
      <c r="G25" s="25">
        <v>4.076569307729547</v>
      </c>
      <c r="H25" s="24">
        <v>241727.139</v>
      </c>
      <c r="I25" s="25">
        <v>4.433504511293986</v>
      </c>
    </row>
    <row r="26" spans="1:9" ht="9.75" customHeight="1">
      <c r="A26" s="23" t="s">
        <v>23</v>
      </c>
      <c r="B26" s="24">
        <v>4790</v>
      </c>
      <c r="C26" s="25">
        <f t="shared" si="0"/>
        <v>3.8196091877947937</v>
      </c>
      <c r="D26" s="24">
        <v>144427</v>
      </c>
      <c r="E26" s="25">
        <f t="shared" si="1"/>
        <v>3.0680318826137905</v>
      </c>
      <c r="F26" s="24">
        <v>12349</v>
      </c>
      <c r="G26" s="25">
        <v>8.303076757570867</v>
      </c>
      <c r="H26" s="24">
        <v>267035.686</v>
      </c>
      <c r="I26" s="25">
        <v>4.897687216483725</v>
      </c>
    </row>
    <row r="27" spans="1:9" s="1" customFormat="1" ht="18" customHeight="1">
      <c r="A27" s="20" t="s">
        <v>24</v>
      </c>
      <c r="B27" s="21">
        <f>SUM(B28:B29)</f>
        <v>2309</v>
      </c>
      <c r="C27" s="22">
        <f t="shared" si="0"/>
        <v>1.841227059419244</v>
      </c>
      <c r="D27" s="21">
        <f>SUM(D28:D29)</f>
        <v>79285</v>
      </c>
      <c r="E27" s="22">
        <f t="shared" si="1"/>
        <v>1.6842343039254044</v>
      </c>
      <c r="F27" s="21">
        <v>1668</v>
      </c>
      <c r="G27" s="22">
        <v>1.1215104082620624</v>
      </c>
      <c r="H27" s="21">
        <v>54680.121</v>
      </c>
      <c r="I27" s="22">
        <v>1.0028851710010147</v>
      </c>
    </row>
    <row r="28" spans="1:9" ht="9.75" customHeight="1">
      <c r="A28" s="23" t="s">
        <v>36</v>
      </c>
      <c r="B28" s="24">
        <v>2074</v>
      </c>
      <c r="C28" s="25">
        <f t="shared" si="0"/>
        <v>1.6538349593917332</v>
      </c>
      <c r="D28" s="24">
        <v>77380</v>
      </c>
      <c r="E28" s="25">
        <f t="shared" si="1"/>
        <v>1.643766796213001</v>
      </c>
      <c r="F28" s="24">
        <v>1668</v>
      </c>
      <c r="G28" s="25">
        <v>1.1215104082620624</v>
      </c>
      <c r="H28" s="24">
        <v>54680.121</v>
      </c>
      <c r="I28" s="25">
        <v>1.0028851710010147</v>
      </c>
    </row>
    <row r="29" spans="1:9" ht="9.75" customHeight="1">
      <c r="A29" s="23" t="s">
        <v>25</v>
      </c>
      <c r="B29" s="24">
        <v>235</v>
      </c>
      <c r="C29" s="25">
        <f t="shared" si="0"/>
        <v>0.18739210002751075</v>
      </c>
      <c r="D29" s="24">
        <v>1905</v>
      </c>
      <c r="E29" s="25">
        <f t="shared" si="1"/>
        <v>0.040467507712403296</v>
      </c>
      <c r="F29" s="24">
        <v>0</v>
      </c>
      <c r="G29" s="25">
        <v>0</v>
      </c>
      <c r="H29" s="24">
        <v>0</v>
      </c>
      <c r="I29" s="25">
        <v>0</v>
      </c>
    </row>
    <row r="30" spans="1:9" s="1" customFormat="1" ht="18" customHeight="1">
      <c r="A30" s="20" t="s">
        <v>26</v>
      </c>
      <c r="B30" s="21">
        <f>SUM(B31:B37)</f>
        <v>41544.5</v>
      </c>
      <c r="C30" s="22">
        <f t="shared" si="0"/>
        <v>33.12813233869328</v>
      </c>
      <c r="D30" s="21">
        <f>SUM(D31:D37)</f>
        <v>1453374.6090000002</v>
      </c>
      <c r="E30" s="22">
        <f t="shared" si="1"/>
        <v>30.873726088566208</v>
      </c>
      <c r="F30" s="21">
        <v>54177</v>
      </c>
      <c r="G30" s="22">
        <v>36.42690011295788</v>
      </c>
      <c r="H30" s="21">
        <v>1864162.434</v>
      </c>
      <c r="I30" s="22">
        <v>34.1905033713396</v>
      </c>
    </row>
    <row r="31" spans="1:9" ht="9.75" customHeight="1">
      <c r="A31" s="23" t="s">
        <v>37</v>
      </c>
      <c r="B31" s="24">
        <v>18533.5</v>
      </c>
      <c r="C31" s="25">
        <f t="shared" si="0"/>
        <v>14.778857386637748</v>
      </c>
      <c r="D31" s="24">
        <v>567289.609</v>
      </c>
      <c r="E31" s="25">
        <f t="shared" si="1"/>
        <v>12.050811877886483</v>
      </c>
      <c r="F31" s="24">
        <v>30299</v>
      </c>
      <c r="G31" s="25">
        <v>20.372088645043302</v>
      </c>
      <c r="H31" s="24">
        <v>893996.0279999999</v>
      </c>
      <c r="I31" s="25">
        <v>16.39673327377984</v>
      </c>
    </row>
    <row r="32" spans="1:9" ht="9.75" customHeight="1">
      <c r="A32" s="23" t="s">
        <v>27</v>
      </c>
      <c r="B32" s="24">
        <v>6885</v>
      </c>
      <c r="C32" s="25">
        <f t="shared" si="0"/>
        <v>5.490189824210262</v>
      </c>
      <c r="D32" s="24">
        <v>329161</v>
      </c>
      <c r="E32" s="25">
        <f t="shared" si="1"/>
        <v>6.992296748620673</v>
      </c>
      <c r="F32" s="24">
        <v>6543</v>
      </c>
      <c r="G32" s="25">
        <v>4.399306115862514</v>
      </c>
      <c r="H32" s="24">
        <v>311439.762</v>
      </c>
      <c r="I32" s="25">
        <v>5.712099996448166</v>
      </c>
    </row>
    <row r="33" spans="1:11" ht="9.75" customHeight="1">
      <c r="A33" s="23" t="s">
        <v>28</v>
      </c>
      <c r="B33" s="24">
        <v>470</v>
      </c>
      <c r="C33" s="25">
        <f t="shared" si="0"/>
        <v>0.3747842000550215</v>
      </c>
      <c r="D33" s="24">
        <v>16038</v>
      </c>
      <c r="E33" s="25">
        <f t="shared" si="1"/>
        <v>0.3406918050874142</v>
      </c>
      <c r="F33" s="24">
        <v>465</v>
      </c>
      <c r="G33" s="25">
        <v>0.31265128287881233</v>
      </c>
      <c r="H33" s="24">
        <v>14343.929</v>
      </c>
      <c r="I33" s="25">
        <v>0.2630812336350063</v>
      </c>
      <c r="K33" s="7"/>
    </row>
    <row r="34" spans="1:9" ht="9.75" customHeight="1">
      <c r="A34" s="23" t="s">
        <v>29</v>
      </c>
      <c r="B34" s="24">
        <v>607</v>
      </c>
      <c r="C34" s="25">
        <f t="shared" si="0"/>
        <v>0.48402980730510226</v>
      </c>
      <c r="D34" s="24">
        <v>16491</v>
      </c>
      <c r="E34" s="25">
        <f t="shared" si="1"/>
        <v>0.3503147872363479</v>
      </c>
      <c r="F34" s="24">
        <v>912</v>
      </c>
      <c r="G34" s="25">
        <v>0.6131999354526384</v>
      </c>
      <c r="H34" s="24">
        <v>32558.321999999996</v>
      </c>
      <c r="I34" s="25">
        <v>0.5971504402207906</v>
      </c>
    </row>
    <row r="35" spans="1:11" ht="9.75" customHeight="1">
      <c r="A35" s="23" t="s">
        <v>30</v>
      </c>
      <c r="B35" s="24">
        <v>2254</v>
      </c>
      <c r="C35" s="25">
        <f t="shared" si="0"/>
        <v>1.7973693338808905</v>
      </c>
      <c r="D35" s="24">
        <v>77485</v>
      </c>
      <c r="E35" s="25">
        <f t="shared" si="1"/>
        <v>1.6459972887640784</v>
      </c>
      <c r="F35" s="24">
        <v>2399</v>
      </c>
      <c r="G35" s="25">
        <v>1.6130116723145609</v>
      </c>
      <c r="H35" s="24">
        <v>84576.91</v>
      </c>
      <c r="I35" s="25">
        <v>1.551220577000688</v>
      </c>
      <c r="K35" s="7"/>
    </row>
    <row r="36" spans="1:9" ht="9.75" customHeight="1">
      <c r="A36" s="23" t="s">
        <v>31</v>
      </c>
      <c r="B36" s="24">
        <v>715</v>
      </c>
      <c r="C36" s="25">
        <f t="shared" si="0"/>
        <v>0.5701504319985966</v>
      </c>
      <c r="D36" s="24">
        <v>30036</v>
      </c>
      <c r="E36" s="25">
        <f t="shared" si="1"/>
        <v>0.6380483263253256</v>
      </c>
      <c r="F36" s="24">
        <v>574</v>
      </c>
      <c r="G36" s="25">
        <v>0.385939433059007</v>
      </c>
      <c r="H36" s="24">
        <v>23744.594</v>
      </c>
      <c r="I36" s="25">
        <v>0.4354983269704115</v>
      </c>
    </row>
    <row r="37" spans="1:9" ht="9.75" customHeight="1">
      <c r="A37" s="23" t="s">
        <v>32</v>
      </c>
      <c r="B37" s="24">
        <v>12080</v>
      </c>
      <c r="C37" s="25">
        <f t="shared" si="0"/>
        <v>9.63275135460566</v>
      </c>
      <c r="D37" s="24">
        <v>416874</v>
      </c>
      <c r="E37" s="25">
        <f t="shared" si="1"/>
        <v>8.855565254645885</v>
      </c>
      <c r="F37" s="24">
        <v>12985</v>
      </c>
      <c r="G37" s="25">
        <v>8.73070302834705</v>
      </c>
      <c r="H37" s="24">
        <v>503502.8890000001</v>
      </c>
      <c r="I37" s="25">
        <v>9.234719523284705</v>
      </c>
    </row>
    <row r="38" spans="1:9" s="9" customFormat="1" ht="21.75" customHeight="1" thickBot="1">
      <c r="A38" s="26" t="s">
        <v>33</v>
      </c>
      <c r="B38" s="27">
        <f>+B7+B14+B17+B22+B27+B30</f>
        <v>125405.5</v>
      </c>
      <c r="C38" s="28">
        <f>+C7+C14+C17+C22+C27+C30</f>
        <v>100</v>
      </c>
      <c r="D38" s="27">
        <f>+D7+D14+D17+D22+D27+D30</f>
        <v>4707480.415000001</v>
      </c>
      <c r="E38" s="28">
        <f>+E7+E14+E17+E22+E27+E30</f>
        <v>100</v>
      </c>
      <c r="F38" s="27">
        <v>148728</v>
      </c>
      <c r="G38" s="28">
        <v>100</v>
      </c>
      <c r="H38" s="27">
        <v>5452281.335999999</v>
      </c>
      <c r="I38" s="28">
        <v>100</v>
      </c>
    </row>
    <row r="39" spans="1:9" s="9" customFormat="1" ht="11.25" customHeight="1">
      <c r="A39" s="30" t="s">
        <v>38</v>
      </c>
      <c r="B39" s="10"/>
      <c r="C39" s="11"/>
      <c r="D39" s="10"/>
      <c r="E39" s="11"/>
      <c r="F39" s="10"/>
      <c r="G39" s="11"/>
      <c r="H39" s="10"/>
      <c r="I39" s="11"/>
    </row>
    <row r="40" spans="1:9" s="9" customFormat="1" ht="10.5" customHeight="1">
      <c r="A40" s="30" t="s">
        <v>39</v>
      </c>
      <c r="B40" s="10"/>
      <c r="C40" s="11"/>
      <c r="D40" s="10"/>
      <c r="E40" s="11"/>
      <c r="F40" s="10"/>
      <c r="G40" s="11"/>
      <c r="H40" s="10"/>
      <c r="I40" s="11"/>
    </row>
    <row r="41" ht="18" customHeight="1">
      <c r="A41" s="29" t="s">
        <v>42</v>
      </c>
    </row>
    <row r="43" spans="1:8" ht="13.5">
      <c r="A43" s="4"/>
      <c r="B43" s="4"/>
      <c r="C43" s="4"/>
      <c r="D43" s="4"/>
      <c r="E43" s="4"/>
      <c r="F43" s="4"/>
      <c r="G43" s="4"/>
      <c r="H43" s="4"/>
    </row>
    <row r="44" spans="1:8" ht="13.5">
      <c r="A44" s="4"/>
      <c r="B44" s="4"/>
      <c r="C44" s="4"/>
      <c r="D44" s="4"/>
      <c r="E44" s="4"/>
      <c r="F44" s="4"/>
      <c r="G44" s="4"/>
      <c r="H44" s="4"/>
    </row>
    <row r="45" spans="1:8" ht="13.5">
      <c r="A45" s="4"/>
      <c r="B45" s="4"/>
      <c r="C45" s="4"/>
      <c r="D45" s="4"/>
      <c r="E45" s="4"/>
      <c r="F45" s="4"/>
      <c r="G45" s="4"/>
      <c r="H45" s="4"/>
    </row>
    <row r="46" spans="1:8" ht="13.5">
      <c r="A46" s="4"/>
      <c r="B46" s="4"/>
      <c r="C46" s="4"/>
      <c r="D46" s="4"/>
      <c r="E46" s="4"/>
      <c r="F46" s="4"/>
      <c r="G46" s="4"/>
      <c r="H46" s="4"/>
    </row>
    <row r="47" spans="1:8" ht="13.5">
      <c r="A47" s="4"/>
      <c r="B47" s="4"/>
      <c r="C47" s="4"/>
      <c r="D47" s="4"/>
      <c r="E47" s="4"/>
      <c r="F47" s="4"/>
      <c r="G47" s="4"/>
      <c r="H47" s="4"/>
    </row>
    <row r="48" spans="1:8" ht="13.5">
      <c r="A48" s="4"/>
      <c r="B48" s="12"/>
      <c r="C48" s="12"/>
      <c r="D48" s="12"/>
      <c r="E48" s="12"/>
      <c r="F48" s="12"/>
      <c r="G48" s="12"/>
      <c r="H48" s="12"/>
    </row>
    <row r="49" spans="1:8" ht="13.5">
      <c r="A49" s="4"/>
      <c r="B49" s="4"/>
      <c r="C49" s="4"/>
      <c r="D49" s="4"/>
      <c r="E49" s="4"/>
      <c r="F49" s="4"/>
      <c r="G49" s="4"/>
      <c r="H49" s="4"/>
    </row>
  </sheetData>
  <mergeCells count="6">
    <mergeCell ref="B3:E4"/>
    <mergeCell ref="F3:I4"/>
    <mergeCell ref="B5:B6"/>
    <mergeCell ref="D5:D6"/>
    <mergeCell ref="F5:F6"/>
    <mergeCell ref="H5:H6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2005-06-06T11:59:35Z</cp:lastPrinted>
  <dcterms:created xsi:type="dcterms:W3CDTF">1998-03-09T11:06:17Z</dcterms:created>
  <dcterms:modified xsi:type="dcterms:W3CDTF">2005-09-29T12:13:13Z</dcterms:modified>
  <cp:category/>
  <cp:version/>
  <cp:contentType/>
  <cp:contentStatus/>
</cp:coreProperties>
</file>